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6465"/>
  </bookViews>
  <sheets>
    <sheet name="Eingaben" sheetId="1" r:id="rId1"/>
    <sheet name="Diagramm" sheetId="4" r:id="rId2"/>
  </sheets>
  <calcPr calcId="145621"/>
</workbook>
</file>

<file path=xl/calcChain.xml><?xml version="1.0" encoding="utf-8"?>
<calcChain xmlns="http://schemas.openxmlformats.org/spreadsheetml/2006/main">
  <c r="F9" i="1" l="1"/>
  <c r="L33" i="1" l="1"/>
  <c r="K33" i="1"/>
  <c r="L32" i="1"/>
  <c r="K32" i="1"/>
  <c r="M32" i="1" s="1"/>
  <c r="L31" i="1"/>
  <c r="K31" i="1"/>
  <c r="M31" i="1" s="1"/>
  <c r="L30" i="1"/>
  <c r="F32" i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G49" i="1"/>
  <c r="G42" i="1"/>
  <c r="G35" i="1"/>
  <c r="M33" i="1" l="1"/>
  <c r="D48" i="1"/>
  <c r="D44" i="1"/>
  <c r="D38" i="1"/>
  <c r="D36" i="1"/>
  <c r="D34" i="1"/>
  <c r="D45" i="1"/>
  <c r="D43" i="1"/>
  <c r="D39" i="1"/>
  <c r="D37" i="1"/>
  <c r="D35" i="1"/>
  <c r="D27" i="1" l="1"/>
  <c r="D19" i="1"/>
  <c r="B6" i="1"/>
  <c r="M30" i="1" l="1"/>
  <c r="B10" i="1"/>
  <c r="D18" i="1"/>
  <c r="D16" i="1"/>
  <c r="D15" i="1"/>
  <c r="D23" i="1"/>
  <c r="D25" i="1"/>
  <c r="A23" i="1"/>
  <c r="A19" i="1"/>
  <c r="A13" i="1"/>
  <c r="A9" i="1"/>
  <c r="A7" i="1"/>
  <c r="D24" i="1"/>
  <c r="D26" i="1"/>
  <c r="A20" i="1"/>
  <c r="A18" i="1"/>
  <c r="A14" i="1"/>
  <c r="A10" i="1"/>
  <c r="A8" i="1"/>
  <c r="D17" i="1"/>
  <c r="I43" i="1" l="1"/>
  <c r="I35" i="1"/>
  <c r="I44" i="1"/>
  <c r="I48" i="1"/>
  <c r="I32" i="1"/>
  <c r="D32" i="1" s="1"/>
  <c r="A5" i="1" s="1"/>
  <c r="I36" i="1"/>
  <c r="I40" i="1"/>
  <c r="D40" i="1" s="1"/>
  <c r="A15" i="1" s="1"/>
  <c r="I45" i="1"/>
  <c r="I51" i="1"/>
  <c r="D51" i="1" s="1"/>
  <c r="A26" i="1" s="1"/>
  <c r="I37" i="1"/>
  <c r="I31" i="1"/>
  <c r="D31" i="1" s="1"/>
  <c r="A4" i="1" s="1"/>
  <c r="I49" i="1"/>
  <c r="D49" i="1" s="1"/>
  <c r="A24" i="1" s="1"/>
  <c r="I41" i="1"/>
  <c r="D41" i="1" s="1"/>
  <c r="A16" i="1" s="1"/>
  <c r="I46" i="1"/>
  <c r="D46" i="1" s="1"/>
  <c r="A21" i="1" s="1"/>
  <c r="I50" i="1"/>
  <c r="D50" i="1" s="1"/>
  <c r="A25" i="1" s="1"/>
  <c r="I34" i="1"/>
  <c r="I38" i="1"/>
  <c r="I42" i="1"/>
  <c r="D42" i="1" s="1"/>
  <c r="A17" i="1" s="1"/>
  <c r="I47" i="1"/>
  <c r="D47" i="1" s="1"/>
  <c r="A22" i="1" s="1"/>
  <c r="I33" i="1"/>
  <c r="D33" i="1" s="1"/>
  <c r="A6" i="1" s="1"/>
  <c r="I39" i="1"/>
  <c r="I53" i="1"/>
  <c r="D53" i="1" s="1"/>
  <c r="A28" i="1" s="1"/>
  <c r="I57" i="1"/>
  <c r="D57" i="1" s="1"/>
  <c r="A32" i="1" s="1"/>
  <c r="I52" i="1"/>
  <c r="D52" i="1" s="1"/>
  <c r="A27" i="1" s="1"/>
  <c r="I56" i="1"/>
  <c r="D56" i="1" s="1"/>
  <c r="A31" i="1" s="1"/>
  <c r="I60" i="1"/>
  <c r="D60" i="1" s="1"/>
  <c r="A35" i="1" s="1"/>
  <c r="I55" i="1"/>
  <c r="D55" i="1" s="1"/>
  <c r="A30" i="1" s="1"/>
  <c r="I59" i="1"/>
  <c r="D59" i="1" s="1"/>
  <c r="A34" i="1" s="1"/>
  <c r="I54" i="1"/>
  <c r="D54" i="1" s="1"/>
  <c r="A29" i="1" s="1"/>
  <c r="I58" i="1"/>
  <c r="D58" i="1" s="1"/>
  <c r="A33" i="1" s="1"/>
  <c r="A1" i="1"/>
  <c r="D28" i="1"/>
  <c r="A3" i="1" s="1"/>
  <c r="D20" i="1"/>
  <c r="A2" i="1" l="1"/>
  <c r="F10" i="1"/>
  <c r="F11" i="1" s="1"/>
  <c r="F12" i="1" s="1"/>
</calcChain>
</file>

<file path=xl/sharedStrings.xml><?xml version="1.0" encoding="utf-8"?>
<sst xmlns="http://schemas.openxmlformats.org/spreadsheetml/2006/main" count="129" uniqueCount="69">
  <si>
    <t>Umfang des Buches</t>
  </si>
  <si>
    <t>Wörter in den ersten zehn Zeilen</t>
  </si>
  <si>
    <t>Zeilen je Seite</t>
  </si>
  <si>
    <t>Geschätzter Abzug wegen Überschriften etc. in %</t>
  </si>
  <si>
    <t>Durchschnittliche Wörter/Seite</t>
  </si>
  <si>
    <t>Bestimmung des Ausgangsniveaus</t>
  </si>
  <si>
    <t>Anzahl der gelesenen Seiten beim 1. Mal</t>
  </si>
  <si>
    <t>Gelesene Wörter je Minute</t>
  </si>
  <si>
    <t>1. Tag (3-5 mal je zehn Minuten)</t>
  </si>
  <si>
    <t>1. Lesen (Anzahl der gelesenen Seiten)</t>
  </si>
  <si>
    <t>2. Lesen (Anzahl der gelesenen Seiten)</t>
  </si>
  <si>
    <t>3. Lesen (Anzahl der gelesenen Seiten)</t>
  </si>
  <si>
    <t>4. Lesen (Anzahl der gelesenen Seiten)</t>
  </si>
  <si>
    <t>5. Lesen (Anzahl der gelesenen Seiten)</t>
  </si>
  <si>
    <t>Schnitt für den Tag</t>
  </si>
  <si>
    <t>2. Tag (3-5 mal je zehn Minuten)</t>
  </si>
  <si>
    <t>Haupttrainingsprogramm</t>
  </si>
  <si>
    <t>1. Tag des Trainings  (Anzahl der gelesenen Seiten)</t>
  </si>
  <si>
    <t>2. Tag des Trainings  (Anzahl der gelesenen Seiten)</t>
  </si>
  <si>
    <t>3. Tag des Trainings  (Anzahl der gelesenen Seiten)</t>
  </si>
  <si>
    <t>4. Tag des Trainings  (Anzahl der gelesenen Seiten)</t>
  </si>
  <si>
    <t>5. Tag des Trainings  (Anzahl der gelesenen Seiten)</t>
  </si>
  <si>
    <t>6. Tag des Trainings  (Anzahl der gelesenen Seiten)</t>
  </si>
  <si>
    <t>7. Tag des Trainings  (Anzahl der gelesenen Seiten)</t>
  </si>
  <si>
    <t>8. Tag des Trainings  (Anzahl der gelesenen Seiten)</t>
  </si>
  <si>
    <t>9. Tag des Trainings  (Anzahl der gelesenen Seiten)</t>
  </si>
  <si>
    <t>10. Tag des Trainings  (Anzahl der gelesenen Seiten)</t>
  </si>
  <si>
    <t>11. Tag des Trainings  (Anzahl der gelesenen Seiten)</t>
  </si>
  <si>
    <t>12. Tag des Trainings  (Anzahl der gelesenen Seiten)</t>
  </si>
  <si>
    <t>13. Tag des Trainings  (Anzahl der gelesenen Seiten)</t>
  </si>
  <si>
    <t>14. Tag des Trainings  (Anzahl der gelesenen Seiten)</t>
  </si>
  <si>
    <t>15. Tag des Trainings  (Anzahl der gelesenen Seiten)</t>
  </si>
  <si>
    <t>16. Tag des Trainings  (Anzahl der gelesenen Seiten)</t>
  </si>
  <si>
    <t>17. Tag des Trainings  (Anzahl der gelesenen Seiten)</t>
  </si>
  <si>
    <t>18. Tag des Trainings  (Anzahl der gelesenen Seiten)</t>
  </si>
  <si>
    <t>19. Tag des Trainings  (Anzahl der gelesenen Seiten)</t>
  </si>
  <si>
    <t>20. Tag des Trainings  (Anzahl der gelesenen Seiten)</t>
  </si>
  <si>
    <t>21. Tag des Trainings  (Anzahl der gelesenen Seiten)</t>
  </si>
  <si>
    <t>22. Tag des Trainings  (Anzahl der gelesenen Seiten)</t>
  </si>
  <si>
    <t>23. Tag des Trainings  (Anzahl der gelesenen Seiten)</t>
  </si>
  <si>
    <t>24. Tag des Trainings  (Anzahl der gelesenen Seiten)</t>
  </si>
  <si>
    <t>25. Tag des Trainings  (Anzahl der gelesenen Seiten)</t>
  </si>
  <si>
    <t>26. Tag des Trainings  (Anzahl der gelesenen Seiten)</t>
  </si>
  <si>
    <t>27. Tag des Trainings  (Anzahl der gelesenen Seiten)</t>
  </si>
  <si>
    <t>28. Tag des Trainings  (Anzahl der gelesenen Seiten)</t>
  </si>
  <si>
    <t>29. Tag des Trainings  (Anzahl der gelesenen Seiten)</t>
  </si>
  <si>
    <t>30. Tag des Trainings  (Anzahl der gelesenen Seiten)</t>
  </si>
  <si>
    <t>Erläuterungen</t>
  </si>
  <si>
    <t>Weißes Feld = Eingabe-Feld</t>
  </si>
  <si>
    <t>Gelbes Feld = Rechenergebnisse</t>
  </si>
  <si>
    <t>Schnell-Lese-Trainingsprogramm</t>
  </si>
  <si>
    <t>Verbesserungsquote</t>
  </si>
  <si>
    <t>Aktuelles Niveau</t>
  </si>
  <si>
    <t>Steigerungsquote</t>
  </si>
  <si>
    <t>Steigerungsnievau</t>
  </si>
  <si>
    <t>Umfang des 2. Buches</t>
  </si>
  <si>
    <t>Ab Tag</t>
  </si>
  <si>
    <t>Umfang des 3. Buches</t>
  </si>
  <si>
    <t>Umfang des 4. Buches</t>
  </si>
  <si>
    <t>1. Buch</t>
  </si>
  <si>
    <t>2. Buch</t>
  </si>
  <si>
    <t>Buch- Nr.</t>
  </si>
  <si>
    <t>Von</t>
  </si>
  <si>
    <t>Bis</t>
  </si>
  <si>
    <t>Anzahl</t>
  </si>
  <si>
    <t>3. Buch</t>
  </si>
  <si>
    <t>4. Buch</t>
  </si>
  <si>
    <t>Ausgangsniveau</t>
  </si>
  <si>
    <t>Die Idee für das Diagramm stammt von www.business-wissen.de, die Tabelle von Sascha Stolorz, 19. Juli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</si>
</sst>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3" borderId="2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4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3" fillId="2" borderId="0" xfId="0" applyFont="1" applyFill="1"/>
    <xf numFmtId="0" fontId="0" fillId="0" borderId="1" xfId="0" applyFill="1" applyBorder="1" applyProtection="1">
      <protection locked="0"/>
    </xf>
    <xf numFmtId="13" fontId="0" fillId="0" borderId="1" xfId="0" applyNumberFormat="1" applyFill="1" applyBorder="1" applyProtection="1">
      <protection locked="0"/>
    </xf>
    <xf numFmtId="0" fontId="0" fillId="3" borderId="10" xfId="0" applyFill="1" applyBorder="1"/>
    <xf numFmtId="12" fontId="0" fillId="0" borderId="1" xfId="0" applyNumberFormat="1" applyFill="1" applyBorder="1" applyProtection="1">
      <protection locked="0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Fortschritt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Eingaben!$A$1:$A$35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376576"/>
        <c:axId val="78602624"/>
      </c:barChart>
      <c:catAx>
        <c:axId val="58376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78602624"/>
        <c:crosses val="autoZero"/>
        <c:auto val="1"/>
        <c:lblAlgn val="ctr"/>
        <c:lblOffset val="100"/>
        <c:noMultiLvlLbl val="0"/>
      </c:catAx>
      <c:valAx>
        <c:axId val="7860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837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071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B9" sqref="B9"/>
    </sheetView>
  </sheetViews>
  <sheetFormatPr baseColWidth="10" defaultRowHeight="15" x14ac:dyDescent="0.25"/>
  <cols>
    <col min="1" max="1" width="11.42578125" style="1" customWidth="1"/>
    <col min="2" max="2" width="10.140625" style="1" bestFit="1" customWidth="1"/>
    <col min="3" max="3" width="46.42578125" style="1" bestFit="1" customWidth="1"/>
    <col min="4" max="4" width="11.42578125" style="1"/>
    <col min="5" max="5" width="25.42578125" style="1" bestFit="1" customWidth="1"/>
    <col min="6" max="7" width="5.85546875" style="1" customWidth="1"/>
    <col min="8" max="8" width="45.5703125" style="1" customWidth="1"/>
    <col min="9" max="14" width="11.42578125" style="11"/>
    <col min="15" max="16384" width="11.42578125" style="1"/>
  </cols>
  <sheetData>
    <row r="1" spans="1:8" ht="61.5" x14ac:dyDescent="0.9">
      <c r="A1" s="11">
        <f>B10</f>
        <v>0</v>
      </c>
      <c r="B1" s="27" t="s">
        <v>50</v>
      </c>
      <c r="C1" s="28"/>
      <c r="D1" s="28"/>
      <c r="E1" s="28"/>
      <c r="F1" s="28"/>
      <c r="G1" s="28"/>
      <c r="H1" s="29"/>
    </row>
    <row r="2" spans="1:8" x14ac:dyDescent="0.25">
      <c r="A2" s="11" t="str">
        <f>D20</f>
        <v/>
      </c>
      <c r="B2" s="18" t="s">
        <v>0</v>
      </c>
      <c r="C2" s="20"/>
      <c r="F2" s="18" t="s">
        <v>47</v>
      </c>
      <c r="G2" s="19"/>
      <c r="H2" s="20"/>
    </row>
    <row r="3" spans="1:8" x14ac:dyDescent="0.25">
      <c r="A3" s="11" t="str">
        <f>D28</f>
        <v/>
      </c>
      <c r="B3" s="12"/>
      <c r="C3" s="2" t="s">
        <v>1</v>
      </c>
      <c r="F3" s="12"/>
      <c r="G3" s="31" t="s">
        <v>48</v>
      </c>
      <c r="H3" s="32"/>
    </row>
    <row r="4" spans="1:8" x14ac:dyDescent="0.25">
      <c r="A4" s="11" t="str">
        <f t="shared" ref="A4:A10" si="0">D31</f>
        <v/>
      </c>
      <c r="B4" s="12"/>
      <c r="C4" s="2" t="s">
        <v>2</v>
      </c>
      <c r="F4" s="9"/>
      <c r="G4" s="33" t="s">
        <v>49</v>
      </c>
      <c r="H4" s="34"/>
    </row>
    <row r="5" spans="1:8" ht="15" customHeight="1" x14ac:dyDescent="0.25">
      <c r="A5" s="11" t="str">
        <f t="shared" si="0"/>
        <v/>
      </c>
      <c r="B5" s="12"/>
      <c r="C5" s="2" t="s">
        <v>3</v>
      </c>
      <c r="F5" s="21" t="s">
        <v>68</v>
      </c>
      <c r="G5" s="22"/>
      <c r="H5" s="23"/>
    </row>
    <row r="6" spans="1:8" x14ac:dyDescent="0.25">
      <c r="A6" s="11" t="str">
        <f t="shared" si="0"/>
        <v/>
      </c>
      <c r="B6" s="9">
        <f>ROUND(B3/10*B4*((100-B5)/100),0)</f>
        <v>0</v>
      </c>
      <c r="C6" s="3" t="s">
        <v>4</v>
      </c>
      <c r="F6" s="24"/>
      <c r="G6" s="25"/>
      <c r="H6" s="26"/>
    </row>
    <row r="7" spans="1:8" x14ac:dyDescent="0.25">
      <c r="A7" s="11" t="str">
        <f t="shared" si="0"/>
        <v/>
      </c>
    </row>
    <row r="8" spans="1:8" x14ac:dyDescent="0.25">
      <c r="A8" s="11" t="str">
        <f t="shared" si="0"/>
        <v/>
      </c>
      <c r="B8" s="16" t="s">
        <v>5</v>
      </c>
      <c r="C8" s="17"/>
      <c r="E8" s="16" t="s">
        <v>51</v>
      </c>
      <c r="F8" s="17"/>
    </row>
    <row r="9" spans="1:8" x14ac:dyDescent="0.25">
      <c r="A9" s="11" t="str">
        <f t="shared" si="0"/>
        <v/>
      </c>
      <c r="B9" s="13"/>
      <c r="C9" s="2" t="s">
        <v>6</v>
      </c>
      <c r="E9" s="14" t="s">
        <v>67</v>
      </c>
      <c r="F9" s="9">
        <f>B10</f>
        <v>0</v>
      </c>
    </row>
    <row r="10" spans="1:8" x14ac:dyDescent="0.25">
      <c r="A10" s="11" t="str">
        <f t="shared" si="0"/>
        <v/>
      </c>
      <c r="B10" s="9">
        <f>ROUND(B9*B6/10,0)</f>
        <v>0</v>
      </c>
      <c r="C10" s="3" t="s">
        <v>7</v>
      </c>
      <c r="E10" s="14" t="s">
        <v>52</v>
      </c>
      <c r="F10" s="9" t="e">
        <f>ROUND(AVERAGE(D20,D28,D31:D60),0)</f>
        <v>#DIV/0!</v>
      </c>
    </row>
    <row r="11" spans="1:8" x14ac:dyDescent="0.25">
      <c r="A11" s="11"/>
      <c r="E11" s="14" t="s">
        <v>54</v>
      </c>
      <c r="F11" s="9" t="e">
        <f>F10-F9</f>
        <v>#DIV/0!</v>
      </c>
    </row>
    <row r="12" spans="1:8" x14ac:dyDescent="0.25">
      <c r="A12" s="11"/>
      <c r="E12" s="6" t="s">
        <v>53</v>
      </c>
      <c r="F12" s="9" t="e">
        <f>IF(ROUND(100*F11/F9,1)&lt;100,ROUND(100*F11/F9,1),(ROUND(F11/F9,1)))</f>
        <v>#DIV/0!</v>
      </c>
    </row>
    <row r="13" spans="1:8" x14ac:dyDescent="0.25">
      <c r="A13" s="11" t="str">
        <f t="shared" ref="A13:A35" si="1">D38</f>
        <v/>
      </c>
    </row>
    <row r="14" spans="1:8" x14ac:dyDescent="0.25">
      <c r="A14" s="11" t="str">
        <f t="shared" si="1"/>
        <v/>
      </c>
      <c r="B14" s="16" t="s">
        <v>8</v>
      </c>
      <c r="C14" s="30"/>
      <c r="D14" s="30"/>
      <c r="E14" s="17"/>
    </row>
    <row r="15" spans="1:8" x14ac:dyDescent="0.25">
      <c r="A15" s="11" t="str">
        <f t="shared" si="1"/>
        <v/>
      </c>
      <c r="B15" s="12"/>
      <c r="C15" s="4" t="s">
        <v>9</v>
      </c>
      <c r="D15" s="10" t="str">
        <f>IF(B15&lt;&gt;"",ROUND(B15*B$6/10,0),"")</f>
        <v/>
      </c>
      <c r="E15" s="5" t="s">
        <v>7</v>
      </c>
    </row>
    <row r="16" spans="1:8" x14ac:dyDescent="0.25">
      <c r="A16" s="11" t="str">
        <f t="shared" si="1"/>
        <v/>
      </c>
      <c r="B16" s="12"/>
      <c r="C16" s="4" t="s">
        <v>10</v>
      </c>
      <c r="D16" s="10" t="str">
        <f t="shared" ref="D16:D19" si="2">IF(B16&lt;&gt;"",ROUND(B16*B$6/10,0),"")</f>
        <v/>
      </c>
      <c r="E16" s="5" t="s">
        <v>7</v>
      </c>
    </row>
    <row r="17" spans="1:13" x14ac:dyDescent="0.25">
      <c r="A17" s="11" t="str">
        <f t="shared" si="1"/>
        <v/>
      </c>
      <c r="B17" s="15"/>
      <c r="C17" s="4" t="s">
        <v>11</v>
      </c>
      <c r="D17" s="10" t="str">
        <f>IF(B17&lt;&gt;"",ROUND(B17*B$6/10,0),"")</f>
        <v/>
      </c>
      <c r="E17" s="5" t="s">
        <v>7</v>
      </c>
    </row>
    <row r="18" spans="1:13" x14ac:dyDescent="0.25">
      <c r="A18" s="11" t="str">
        <f t="shared" si="1"/>
        <v/>
      </c>
      <c r="B18" s="13"/>
      <c r="C18" s="4" t="s">
        <v>12</v>
      </c>
      <c r="D18" s="10" t="str">
        <f t="shared" si="2"/>
        <v/>
      </c>
      <c r="E18" s="5" t="s">
        <v>7</v>
      </c>
    </row>
    <row r="19" spans="1:13" x14ac:dyDescent="0.25">
      <c r="A19" s="11" t="str">
        <f t="shared" si="1"/>
        <v/>
      </c>
      <c r="B19" s="13"/>
      <c r="C19" s="4" t="s">
        <v>13</v>
      </c>
      <c r="D19" s="10" t="str">
        <f t="shared" si="2"/>
        <v/>
      </c>
      <c r="E19" s="5" t="s">
        <v>7</v>
      </c>
    </row>
    <row r="20" spans="1:13" x14ac:dyDescent="0.25">
      <c r="A20" s="11" t="str">
        <f t="shared" si="1"/>
        <v/>
      </c>
      <c r="B20" s="6"/>
      <c r="C20" s="7"/>
      <c r="D20" s="9" t="str">
        <f>IF(D15&lt;&gt;"",ROUND(AVERAGE(D15:D19),0),"")</f>
        <v/>
      </c>
      <c r="E20" s="8" t="s">
        <v>14</v>
      </c>
    </row>
    <row r="21" spans="1:13" x14ac:dyDescent="0.25">
      <c r="A21" s="11" t="str">
        <f t="shared" si="1"/>
        <v/>
      </c>
    </row>
    <row r="22" spans="1:13" x14ac:dyDescent="0.25">
      <c r="A22" s="11" t="str">
        <f t="shared" si="1"/>
        <v/>
      </c>
      <c r="B22" s="16" t="s">
        <v>15</v>
      </c>
      <c r="C22" s="30"/>
      <c r="D22" s="30"/>
      <c r="E22" s="17"/>
    </row>
    <row r="23" spans="1:13" x14ac:dyDescent="0.25">
      <c r="A23" s="11" t="str">
        <f t="shared" si="1"/>
        <v/>
      </c>
      <c r="B23" s="13"/>
      <c r="C23" s="4" t="s">
        <v>9</v>
      </c>
      <c r="D23" s="10" t="str">
        <f>IF(B23&lt;&gt;"",ROUND(B23*B$6/10,0),"")</f>
        <v/>
      </c>
      <c r="E23" s="5" t="s">
        <v>7</v>
      </c>
    </row>
    <row r="24" spans="1:13" x14ac:dyDescent="0.25">
      <c r="A24" s="11" t="str">
        <f t="shared" si="1"/>
        <v/>
      </c>
      <c r="B24" s="13"/>
      <c r="C24" s="4" t="s">
        <v>10</v>
      </c>
      <c r="D24" s="10" t="str">
        <f t="shared" ref="D24:D27" si="3">IF(B24&lt;&gt;"",ROUND(B24*B$6/10,0),"")</f>
        <v/>
      </c>
      <c r="E24" s="5" t="s">
        <v>7</v>
      </c>
    </row>
    <row r="25" spans="1:13" x14ac:dyDescent="0.25">
      <c r="A25" s="11" t="str">
        <f t="shared" si="1"/>
        <v/>
      </c>
      <c r="B25" s="12"/>
      <c r="C25" s="4" t="s">
        <v>11</v>
      </c>
      <c r="D25" s="10" t="str">
        <f t="shared" si="3"/>
        <v/>
      </c>
      <c r="E25" s="5" t="s">
        <v>7</v>
      </c>
    </row>
    <row r="26" spans="1:13" x14ac:dyDescent="0.25">
      <c r="A26" s="11" t="str">
        <f t="shared" si="1"/>
        <v/>
      </c>
      <c r="B26" s="12"/>
      <c r="C26" s="4" t="s">
        <v>12</v>
      </c>
      <c r="D26" s="10" t="str">
        <f t="shared" si="3"/>
        <v/>
      </c>
      <c r="E26" s="5" t="s">
        <v>7</v>
      </c>
    </row>
    <row r="27" spans="1:13" x14ac:dyDescent="0.25">
      <c r="A27" s="11" t="str">
        <f t="shared" si="1"/>
        <v/>
      </c>
      <c r="B27" s="12"/>
      <c r="C27" s="4" t="s">
        <v>13</v>
      </c>
      <c r="D27" s="10" t="str">
        <f t="shared" si="3"/>
        <v/>
      </c>
      <c r="E27" s="5" t="s">
        <v>7</v>
      </c>
    </row>
    <row r="28" spans="1:13" x14ac:dyDescent="0.25">
      <c r="A28" s="11" t="str">
        <f t="shared" si="1"/>
        <v/>
      </c>
      <c r="B28" s="6"/>
      <c r="C28" s="7"/>
      <c r="D28" s="9" t="str">
        <f>IF(D23&lt;&gt;"",ROUND(AVERAGE(D23:D27),0),"")</f>
        <v/>
      </c>
      <c r="E28" s="8" t="s">
        <v>14</v>
      </c>
    </row>
    <row r="29" spans="1:13" x14ac:dyDescent="0.25">
      <c r="A29" s="11" t="str">
        <f t="shared" si="1"/>
        <v/>
      </c>
      <c r="J29" s="11" t="s">
        <v>61</v>
      </c>
      <c r="K29" s="11" t="s">
        <v>62</v>
      </c>
      <c r="L29" s="11" t="s">
        <v>63</v>
      </c>
      <c r="M29" s="11" t="s">
        <v>64</v>
      </c>
    </row>
    <row r="30" spans="1:13" x14ac:dyDescent="0.25">
      <c r="A30" s="11" t="str">
        <f t="shared" si="1"/>
        <v/>
      </c>
      <c r="B30" s="16" t="s">
        <v>16</v>
      </c>
      <c r="C30" s="30"/>
      <c r="D30" s="30"/>
      <c r="E30" s="17"/>
      <c r="G30" s="16" t="s">
        <v>55</v>
      </c>
      <c r="H30" s="17"/>
      <c r="J30" s="11" t="s">
        <v>59</v>
      </c>
      <c r="K30" s="11">
        <v>1</v>
      </c>
      <c r="L30" s="11">
        <f>IF(G31="",30,G31)</f>
        <v>30</v>
      </c>
      <c r="M30" s="11">
        <f>B6</f>
        <v>0</v>
      </c>
    </row>
    <row r="31" spans="1:13" x14ac:dyDescent="0.25">
      <c r="A31" s="11" t="str">
        <f t="shared" si="1"/>
        <v/>
      </c>
      <c r="B31" s="12"/>
      <c r="C31" s="4" t="s">
        <v>17</v>
      </c>
      <c r="D31" s="10" t="str">
        <f>IF(B31&lt;&gt;"",ROUND(B31*I31/10,0),"")</f>
        <v/>
      </c>
      <c r="E31" s="5" t="s">
        <v>7</v>
      </c>
      <c r="F31" s="11">
        <v>1</v>
      </c>
      <c r="G31" s="12"/>
      <c r="H31" s="2" t="s">
        <v>56</v>
      </c>
      <c r="I31" s="11">
        <f>LOOKUP(F31,K$30:M$33)</f>
        <v>0</v>
      </c>
      <c r="J31" s="11" t="s">
        <v>60</v>
      </c>
      <c r="K31" s="11" t="str">
        <f>IF(G31="","",L30+1)</f>
        <v/>
      </c>
      <c r="L31" s="11">
        <f>IF(G38="",30,G38-1)</f>
        <v>30</v>
      </c>
      <c r="M31" s="11" t="str">
        <f>IF(K31="","",G35)</f>
        <v/>
      </c>
    </row>
    <row r="32" spans="1:13" x14ac:dyDescent="0.25">
      <c r="A32" s="11" t="str">
        <f t="shared" si="1"/>
        <v/>
      </c>
      <c r="B32" s="12"/>
      <c r="C32" s="4" t="s">
        <v>18</v>
      </c>
      <c r="D32" s="10" t="str">
        <f t="shared" ref="D32:D60" si="4">IF(B32&lt;&gt;"",ROUND(B32*I32/10,0),"")</f>
        <v/>
      </c>
      <c r="E32" s="5" t="s">
        <v>7</v>
      </c>
      <c r="F32" s="11">
        <f>F31+1</f>
        <v>2</v>
      </c>
      <c r="G32" s="12"/>
      <c r="H32" s="2" t="s">
        <v>1</v>
      </c>
      <c r="I32" s="11">
        <f t="shared" ref="I32:I60" si="5">LOOKUP(F32,K$30:M$33)</f>
        <v>0</v>
      </c>
      <c r="J32" s="11" t="s">
        <v>65</v>
      </c>
      <c r="K32" s="11" t="str">
        <f>IF(G38="","",G38)</f>
        <v/>
      </c>
      <c r="L32" s="11">
        <f>IF(G45="",30,G45-1)</f>
        <v>30</v>
      </c>
      <c r="M32" s="11" t="str">
        <f>IF(K32="","",G42)</f>
        <v/>
      </c>
    </row>
    <row r="33" spans="1:13" x14ac:dyDescent="0.25">
      <c r="A33" s="11" t="str">
        <f t="shared" si="1"/>
        <v/>
      </c>
      <c r="B33" s="12"/>
      <c r="C33" s="4" t="s">
        <v>19</v>
      </c>
      <c r="D33" s="10" t="str">
        <f t="shared" si="4"/>
        <v/>
      </c>
      <c r="E33" s="5" t="s">
        <v>7</v>
      </c>
      <c r="F33" s="11">
        <f t="shared" ref="F33:F60" si="6">F32+1</f>
        <v>3</v>
      </c>
      <c r="G33" s="12"/>
      <c r="H33" s="2" t="s">
        <v>2</v>
      </c>
      <c r="I33" s="11">
        <f t="shared" si="5"/>
        <v>0</v>
      </c>
      <c r="J33" s="11" t="s">
        <v>66</v>
      </c>
      <c r="K33" s="11" t="str">
        <f>IF(G45="","",G45)</f>
        <v/>
      </c>
      <c r="L33" s="11" t="str">
        <f>IF(G45="","",30)</f>
        <v/>
      </c>
      <c r="M33" s="11" t="str">
        <f>IF(K33="","",G49)</f>
        <v/>
      </c>
    </row>
    <row r="34" spans="1:13" x14ac:dyDescent="0.25">
      <c r="A34" s="11" t="str">
        <f t="shared" si="1"/>
        <v/>
      </c>
      <c r="B34" s="12"/>
      <c r="C34" s="4" t="s">
        <v>20</v>
      </c>
      <c r="D34" s="10" t="str">
        <f t="shared" si="4"/>
        <v/>
      </c>
      <c r="E34" s="5" t="s">
        <v>7</v>
      </c>
      <c r="F34" s="11">
        <f t="shared" si="6"/>
        <v>4</v>
      </c>
      <c r="G34" s="12"/>
      <c r="H34" s="2" t="s">
        <v>3</v>
      </c>
      <c r="I34" s="11">
        <f t="shared" si="5"/>
        <v>0</v>
      </c>
    </row>
    <row r="35" spans="1:13" x14ac:dyDescent="0.25">
      <c r="A35" s="11" t="str">
        <f t="shared" si="1"/>
        <v/>
      </c>
      <c r="B35" s="12"/>
      <c r="C35" s="4" t="s">
        <v>21</v>
      </c>
      <c r="D35" s="10" t="str">
        <f t="shared" si="4"/>
        <v/>
      </c>
      <c r="E35" s="5" t="s">
        <v>7</v>
      </c>
      <c r="F35" s="11">
        <f t="shared" si="6"/>
        <v>5</v>
      </c>
      <c r="G35" s="9">
        <f>ROUND(G32/10*G33*((100-G34)/100),0)</f>
        <v>0</v>
      </c>
      <c r="H35" s="3" t="s">
        <v>4</v>
      </c>
      <c r="I35" s="11">
        <f t="shared" si="5"/>
        <v>0</v>
      </c>
    </row>
    <row r="36" spans="1:13" x14ac:dyDescent="0.25">
      <c r="B36" s="12"/>
      <c r="C36" s="4" t="s">
        <v>22</v>
      </c>
      <c r="D36" s="10" t="str">
        <f t="shared" si="4"/>
        <v/>
      </c>
      <c r="E36" s="5" t="s">
        <v>7</v>
      </c>
      <c r="F36" s="11">
        <f t="shared" si="6"/>
        <v>6</v>
      </c>
      <c r="I36" s="11">
        <f t="shared" si="5"/>
        <v>0</v>
      </c>
    </row>
    <row r="37" spans="1:13" x14ac:dyDescent="0.25">
      <c r="B37" s="12"/>
      <c r="C37" s="4" t="s">
        <v>23</v>
      </c>
      <c r="D37" s="10" t="str">
        <f t="shared" si="4"/>
        <v/>
      </c>
      <c r="E37" s="5" t="s">
        <v>7</v>
      </c>
      <c r="F37" s="11">
        <f t="shared" si="6"/>
        <v>7</v>
      </c>
      <c r="G37" s="16" t="s">
        <v>57</v>
      </c>
      <c r="H37" s="17"/>
      <c r="I37" s="11">
        <f t="shared" si="5"/>
        <v>0</v>
      </c>
    </row>
    <row r="38" spans="1:13" x14ac:dyDescent="0.25">
      <c r="B38" s="12"/>
      <c r="C38" s="4" t="s">
        <v>24</v>
      </c>
      <c r="D38" s="10" t="str">
        <f t="shared" si="4"/>
        <v/>
      </c>
      <c r="E38" s="5" t="s">
        <v>7</v>
      </c>
      <c r="F38" s="11">
        <f t="shared" si="6"/>
        <v>8</v>
      </c>
      <c r="G38" s="12"/>
      <c r="H38" s="2" t="s">
        <v>56</v>
      </c>
      <c r="I38" s="11">
        <f t="shared" si="5"/>
        <v>0</v>
      </c>
    </row>
    <row r="39" spans="1:13" x14ac:dyDescent="0.25">
      <c r="B39" s="12"/>
      <c r="C39" s="4" t="s">
        <v>25</v>
      </c>
      <c r="D39" s="10" t="str">
        <f t="shared" si="4"/>
        <v/>
      </c>
      <c r="E39" s="5" t="s">
        <v>7</v>
      </c>
      <c r="F39" s="11">
        <f t="shared" si="6"/>
        <v>9</v>
      </c>
      <c r="G39" s="12"/>
      <c r="H39" s="2" t="s">
        <v>1</v>
      </c>
      <c r="I39" s="11">
        <f t="shared" si="5"/>
        <v>0</v>
      </c>
    </row>
    <row r="40" spans="1:13" x14ac:dyDescent="0.25">
      <c r="B40" s="12"/>
      <c r="C40" s="4" t="s">
        <v>26</v>
      </c>
      <c r="D40" s="10" t="str">
        <f t="shared" si="4"/>
        <v/>
      </c>
      <c r="E40" s="5" t="s">
        <v>7</v>
      </c>
      <c r="F40" s="11">
        <f t="shared" si="6"/>
        <v>10</v>
      </c>
      <c r="G40" s="12"/>
      <c r="H40" s="2" t="s">
        <v>2</v>
      </c>
      <c r="I40" s="11">
        <f t="shared" si="5"/>
        <v>0</v>
      </c>
    </row>
    <row r="41" spans="1:13" x14ac:dyDescent="0.25">
      <c r="B41" s="12"/>
      <c r="C41" s="4" t="s">
        <v>27</v>
      </c>
      <c r="D41" s="10" t="str">
        <f t="shared" si="4"/>
        <v/>
      </c>
      <c r="E41" s="5" t="s">
        <v>7</v>
      </c>
      <c r="F41" s="11">
        <f t="shared" si="6"/>
        <v>11</v>
      </c>
      <c r="G41" s="12"/>
      <c r="H41" s="2" t="s">
        <v>3</v>
      </c>
      <c r="I41" s="11">
        <f t="shared" si="5"/>
        <v>0</v>
      </c>
    </row>
    <row r="42" spans="1:13" x14ac:dyDescent="0.25">
      <c r="B42" s="12"/>
      <c r="C42" s="4" t="s">
        <v>28</v>
      </c>
      <c r="D42" s="10" t="str">
        <f t="shared" si="4"/>
        <v/>
      </c>
      <c r="E42" s="5" t="s">
        <v>7</v>
      </c>
      <c r="F42" s="11">
        <f t="shared" si="6"/>
        <v>12</v>
      </c>
      <c r="G42" s="9">
        <f>ROUND(G39/10*G40*((100-G41)/100),0)</f>
        <v>0</v>
      </c>
      <c r="H42" s="3" t="s">
        <v>4</v>
      </c>
      <c r="I42" s="11">
        <f t="shared" si="5"/>
        <v>0</v>
      </c>
    </row>
    <row r="43" spans="1:13" x14ac:dyDescent="0.25">
      <c r="B43" s="12"/>
      <c r="C43" s="4" t="s">
        <v>29</v>
      </c>
      <c r="D43" s="10" t="str">
        <f t="shared" si="4"/>
        <v/>
      </c>
      <c r="E43" s="5" t="s">
        <v>7</v>
      </c>
      <c r="F43" s="11">
        <f t="shared" si="6"/>
        <v>13</v>
      </c>
      <c r="I43" s="11">
        <f t="shared" si="5"/>
        <v>0</v>
      </c>
    </row>
    <row r="44" spans="1:13" x14ac:dyDescent="0.25">
      <c r="B44" s="12"/>
      <c r="C44" s="4" t="s">
        <v>30</v>
      </c>
      <c r="D44" s="10" t="str">
        <f t="shared" si="4"/>
        <v/>
      </c>
      <c r="E44" s="5" t="s">
        <v>7</v>
      </c>
      <c r="F44" s="11">
        <f t="shared" si="6"/>
        <v>14</v>
      </c>
      <c r="G44" s="16" t="s">
        <v>58</v>
      </c>
      <c r="H44" s="17"/>
      <c r="I44" s="11">
        <f t="shared" si="5"/>
        <v>0</v>
      </c>
    </row>
    <row r="45" spans="1:13" x14ac:dyDescent="0.25">
      <c r="B45" s="12"/>
      <c r="C45" s="4" t="s">
        <v>31</v>
      </c>
      <c r="D45" s="10" t="str">
        <f t="shared" si="4"/>
        <v/>
      </c>
      <c r="E45" s="5" t="s">
        <v>7</v>
      </c>
      <c r="F45" s="11">
        <f t="shared" si="6"/>
        <v>15</v>
      </c>
      <c r="G45" s="12"/>
      <c r="H45" s="2" t="s">
        <v>56</v>
      </c>
      <c r="I45" s="11">
        <f t="shared" si="5"/>
        <v>0</v>
      </c>
    </row>
    <row r="46" spans="1:13" x14ac:dyDescent="0.25">
      <c r="B46" s="12"/>
      <c r="C46" s="4" t="s">
        <v>32</v>
      </c>
      <c r="D46" s="10" t="str">
        <f t="shared" si="4"/>
        <v/>
      </c>
      <c r="E46" s="5" t="s">
        <v>7</v>
      </c>
      <c r="F46" s="11">
        <f t="shared" si="6"/>
        <v>16</v>
      </c>
      <c r="G46" s="12"/>
      <c r="H46" s="2" t="s">
        <v>1</v>
      </c>
      <c r="I46" s="11">
        <f t="shared" si="5"/>
        <v>0</v>
      </c>
    </row>
    <row r="47" spans="1:13" x14ac:dyDescent="0.25">
      <c r="B47" s="12"/>
      <c r="C47" s="4" t="s">
        <v>33</v>
      </c>
      <c r="D47" s="10" t="str">
        <f t="shared" si="4"/>
        <v/>
      </c>
      <c r="E47" s="5" t="s">
        <v>7</v>
      </c>
      <c r="F47" s="11">
        <f t="shared" si="6"/>
        <v>17</v>
      </c>
      <c r="G47" s="12"/>
      <c r="H47" s="2" t="s">
        <v>2</v>
      </c>
      <c r="I47" s="11">
        <f t="shared" si="5"/>
        <v>0</v>
      </c>
    </row>
    <row r="48" spans="1:13" x14ac:dyDescent="0.25">
      <c r="B48" s="12"/>
      <c r="C48" s="4" t="s">
        <v>34</v>
      </c>
      <c r="D48" s="10" t="str">
        <f t="shared" si="4"/>
        <v/>
      </c>
      <c r="E48" s="5" t="s">
        <v>7</v>
      </c>
      <c r="F48" s="11">
        <f t="shared" si="6"/>
        <v>18</v>
      </c>
      <c r="G48" s="12"/>
      <c r="H48" s="2" t="s">
        <v>3</v>
      </c>
      <c r="I48" s="11">
        <f t="shared" si="5"/>
        <v>0</v>
      </c>
    </row>
    <row r="49" spans="2:9" x14ac:dyDescent="0.25">
      <c r="B49" s="12"/>
      <c r="C49" s="4" t="s">
        <v>35</v>
      </c>
      <c r="D49" s="10" t="str">
        <f t="shared" si="4"/>
        <v/>
      </c>
      <c r="E49" s="5" t="s">
        <v>7</v>
      </c>
      <c r="F49" s="11">
        <f t="shared" si="6"/>
        <v>19</v>
      </c>
      <c r="G49" s="9">
        <f>ROUND(G46/10*G47*((100-G48)/100),0)</f>
        <v>0</v>
      </c>
      <c r="H49" s="3" t="s">
        <v>4</v>
      </c>
      <c r="I49" s="11">
        <f t="shared" si="5"/>
        <v>0</v>
      </c>
    </row>
    <row r="50" spans="2:9" x14ac:dyDescent="0.25">
      <c r="B50" s="12"/>
      <c r="C50" s="4" t="s">
        <v>36</v>
      </c>
      <c r="D50" s="10" t="str">
        <f t="shared" si="4"/>
        <v/>
      </c>
      <c r="E50" s="5" t="s">
        <v>7</v>
      </c>
      <c r="F50" s="11">
        <f t="shared" si="6"/>
        <v>20</v>
      </c>
      <c r="I50" s="11">
        <f t="shared" si="5"/>
        <v>0</v>
      </c>
    </row>
    <row r="51" spans="2:9" x14ac:dyDescent="0.25">
      <c r="B51" s="12"/>
      <c r="C51" s="4" t="s">
        <v>37</v>
      </c>
      <c r="D51" s="10" t="str">
        <f t="shared" si="4"/>
        <v/>
      </c>
      <c r="E51" s="5" t="s">
        <v>7</v>
      </c>
      <c r="F51" s="11">
        <f t="shared" si="6"/>
        <v>21</v>
      </c>
      <c r="I51" s="11">
        <f t="shared" si="5"/>
        <v>0</v>
      </c>
    </row>
    <row r="52" spans="2:9" x14ac:dyDescent="0.25">
      <c r="B52" s="12"/>
      <c r="C52" s="4" t="s">
        <v>38</v>
      </c>
      <c r="D52" s="10" t="str">
        <f t="shared" si="4"/>
        <v/>
      </c>
      <c r="E52" s="5" t="s">
        <v>7</v>
      </c>
      <c r="F52" s="11">
        <f t="shared" si="6"/>
        <v>22</v>
      </c>
      <c r="I52" s="11">
        <f t="shared" si="5"/>
        <v>0</v>
      </c>
    </row>
    <row r="53" spans="2:9" x14ac:dyDescent="0.25">
      <c r="B53" s="12"/>
      <c r="C53" s="4" t="s">
        <v>39</v>
      </c>
      <c r="D53" s="10" t="str">
        <f t="shared" si="4"/>
        <v/>
      </c>
      <c r="E53" s="5" t="s">
        <v>7</v>
      </c>
      <c r="F53" s="11">
        <f t="shared" si="6"/>
        <v>23</v>
      </c>
      <c r="I53" s="11">
        <f t="shared" si="5"/>
        <v>0</v>
      </c>
    </row>
    <row r="54" spans="2:9" x14ac:dyDescent="0.25">
      <c r="B54" s="12"/>
      <c r="C54" s="4" t="s">
        <v>40</v>
      </c>
      <c r="D54" s="10" t="str">
        <f t="shared" si="4"/>
        <v/>
      </c>
      <c r="E54" s="5" t="s">
        <v>7</v>
      </c>
      <c r="F54" s="11">
        <f t="shared" si="6"/>
        <v>24</v>
      </c>
      <c r="I54" s="11">
        <f t="shared" si="5"/>
        <v>0</v>
      </c>
    </row>
    <row r="55" spans="2:9" x14ac:dyDescent="0.25">
      <c r="B55" s="12"/>
      <c r="C55" s="4" t="s">
        <v>41</v>
      </c>
      <c r="D55" s="10" t="str">
        <f t="shared" si="4"/>
        <v/>
      </c>
      <c r="E55" s="5" t="s">
        <v>7</v>
      </c>
      <c r="F55" s="11">
        <f t="shared" si="6"/>
        <v>25</v>
      </c>
      <c r="I55" s="11">
        <f t="shared" si="5"/>
        <v>0</v>
      </c>
    </row>
    <row r="56" spans="2:9" x14ac:dyDescent="0.25">
      <c r="B56" s="12"/>
      <c r="C56" s="4" t="s">
        <v>42</v>
      </c>
      <c r="D56" s="10" t="str">
        <f t="shared" si="4"/>
        <v/>
      </c>
      <c r="E56" s="5" t="s">
        <v>7</v>
      </c>
      <c r="F56" s="11">
        <f t="shared" si="6"/>
        <v>26</v>
      </c>
      <c r="I56" s="11">
        <f t="shared" si="5"/>
        <v>0</v>
      </c>
    </row>
    <row r="57" spans="2:9" x14ac:dyDescent="0.25">
      <c r="B57" s="12"/>
      <c r="C57" s="4" t="s">
        <v>43</v>
      </c>
      <c r="D57" s="10" t="str">
        <f t="shared" si="4"/>
        <v/>
      </c>
      <c r="E57" s="5" t="s">
        <v>7</v>
      </c>
      <c r="F57" s="11">
        <f t="shared" si="6"/>
        <v>27</v>
      </c>
      <c r="I57" s="11">
        <f t="shared" si="5"/>
        <v>0</v>
      </c>
    </row>
    <row r="58" spans="2:9" x14ac:dyDescent="0.25">
      <c r="B58" s="12"/>
      <c r="C58" s="4" t="s">
        <v>44</v>
      </c>
      <c r="D58" s="10" t="str">
        <f t="shared" si="4"/>
        <v/>
      </c>
      <c r="E58" s="5" t="s">
        <v>7</v>
      </c>
      <c r="F58" s="11">
        <f t="shared" si="6"/>
        <v>28</v>
      </c>
      <c r="I58" s="11">
        <f t="shared" si="5"/>
        <v>0</v>
      </c>
    </row>
    <row r="59" spans="2:9" x14ac:dyDescent="0.25">
      <c r="B59" s="12"/>
      <c r="C59" s="4" t="s">
        <v>45</v>
      </c>
      <c r="D59" s="10" t="str">
        <f t="shared" si="4"/>
        <v/>
      </c>
      <c r="E59" s="5" t="s">
        <v>7</v>
      </c>
      <c r="F59" s="11">
        <f t="shared" si="6"/>
        <v>29</v>
      </c>
      <c r="I59" s="11">
        <f t="shared" si="5"/>
        <v>0</v>
      </c>
    </row>
    <row r="60" spans="2:9" x14ac:dyDescent="0.25">
      <c r="B60" s="12"/>
      <c r="C60" s="7" t="s">
        <v>46</v>
      </c>
      <c r="D60" s="10" t="str">
        <f t="shared" si="4"/>
        <v/>
      </c>
      <c r="E60" s="8" t="s">
        <v>7</v>
      </c>
      <c r="F60" s="11">
        <f t="shared" si="6"/>
        <v>30</v>
      </c>
      <c r="I60" s="11">
        <f t="shared" si="5"/>
        <v>0</v>
      </c>
    </row>
  </sheetData>
  <sheetProtection password="CA4B" sheet="1" objects="1" scenarios="1" selectLockedCells="1"/>
  <mergeCells count="14">
    <mergeCell ref="G37:H37"/>
    <mergeCell ref="G44:H44"/>
    <mergeCell ref="F2:H2"/>
    <mergeCell ref="F5:H6"/>
    <mergeCell ref="B1:H1"/>
    <mergeCell ref="B30:E30"/>
    <mergeCell ref="B2:C2"/>
    <mergeCell ref="B8:C8"/>
    <mergeCell ref="B14:E14"/>
    <mergeCell ref="B22:E22"/>
    <mergeCell ref="E8:F8"/>
    <mergeCell ref="G3:H3"/>
    <mergeCell ref="G4:H4"/>
    <mergeCell ref="G30:H30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Eingaben</vt:lpstr>
      <vt:lpstr>Diagramm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Wohnwagen</dc:creator>
  <cp:lastModifiedBy>Wohnwagen</cp:lastModifiedBy>
  <dcterms:created xsi:type="dcterms:W3CDTF">2019-07-14T14:36:38Z</dcterms:created>
  <dcterms:modified xsi:type="dcterms:W3CDTF">2019-07-19T15:13:10Z</dcterms:modified>
</cp:coreProperties>
</file>