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6465"/>
  </bookViews>
  <sheets>
    <sheet name="Fragen" sheetId="1" r:id="rId1"/>
    <sheet name="Auswertung" sheetId="3" r:id="rId2"/>
  </sheets>
  <calcPr calcId="145621"/>
</workbook>
</file>

<file path=xl/calcChain.xml><?xml version="1.0" encoding="utf-8"?>
<calcChain xmlns="http://schemas.openxmlformats.org/spreadsheetml/2006/main">
  <c r="C50" i="1" l="1"/>
  <c r="C49" i="1"/>
  <c r="C48" i="1"/>
  <c r="C47" i="1"/>
  <c r="C46" i="1"/>
  <c r="C42" i="1"/>
  <c r="C41" i="1"/>
  <c r="C40" i="1"/>
  <c r="C39" i="1"/>
  <c r="C38" i="1"/>
  <c r="C34" i="1"/>
  <c r="C33" i="1"/>
  <c r="C32" i="1"/>
  <c r="C31" i="1"/>
  <c r="C30" i="1"/>
  <c r="C26" i="1"/>
  <c r="C25" i="1"/>
  <c r="C24" i="1"/>
  <c r="C23" i="1"/>
  <c r="C22" i="1"/>
  <c r="C18" i="1"/>
  <c r="C17" i="1"/>
  <c r="C16" i="1"/>
  <c r="C15" i="1"/>
  <c r="C14" i="1"/>
  <c r="C7" i="1"/>
  <c r="C8" i="1"/>
  <c r="C9" i="1"/>
  <c r="C10" i="1"/>
  <c r="C6" i="1"/>
  <c r="E32" i="1" l="1"/>
  <c r="E48" i="1"/>
  <c r="E50" i="1"/>
  <c r="C53" i="1"/>
  <c r="E46" i="1"/>
  <c r="E49" i="1"/>
  <c r="E47" i="1"/>
  <c r="E40" i="1"/>
  <c r="E38" i="1"/>
  <c r="E41" i="1"/>
  <c r="E39" i="1"/>
  <c r="E42" i="1"/>
  <c r="E30" i="1"/>
  <c r="E33" i="1"/>
  <c r="E31" i="1"/>
  <c r="E34" i="1"/>
  <c r="C57" i="1"/>
  <c r="C55" i="1"/>
  <c r="E23" i="1"/>
  <c r="E26" i="1"/>
  <c r="E24" i="1"/>
  <c r="E22" i="1"/>
  <c r="E25" i="1"/>
  <c r="C56" i="1"/>
  <c r="C54" i="1"/>
  <c r="E15" i="1"/>
  <c r="E18" i="1"/>
  <c r="E16" i="1"/>
  <c r="E14" i="1"/>
  <c r="E17" i="1"/>
  <c r="E8" i="1"/>
  <c r="E10" i="1"/>
  <c r="E6" i="1"/>
  <c r="E9" i="1"/>
  <c r="E7" i="1"/>
  <c r="D56" i="1" l="1"/>
  <c r="E56" i="1" s="1"/>
  <c r="F56" i="1" s="1"/>
  <c r="B19" i="1"/>
  <c r="B11" i="1"/>
  <c r="D57" i="1"/>
  <c r="E57" i="1" s="1"/>
  <c r="D55" i="1"/>
  <c r="E55" i="1" s="1"/>
  <c r="D54" i="1"/>
  <c r="E54" i="1" s="1"/>
  <c r="D53" i="1"/>
  <c r="B51" i="1"/>
  <c r="B43" i="1"/>
  <c r="B35" i="1"/>
  <c r="B27" i="1"/>
  <c r="F54" i="1" l="1"/>
  <c r="J3" i="3"/>
  <c r="H1" i="3"/>
  <c r="L1" i="3"/>
  <c r="F57" i="1"/>
  <c r="E53" i="1"/>
  <c r="E60" i="1"/>
  <c r="N3" i="3" s="1"/>
  <c r="L5" i="3"/>
  <c r="F55" i="1"/>
  <c r="E59" i="1" s="1"/>
  <c r="N2" i="3" s="1"/>
  <c r="F53" i="1" l="1"/>
  <c r="E61" i="1" s="1"/>
  <c r="N4" i="3" s="1"/>
  <c r="H5" i="3"/>
</calcChain>
</file>

<file path=xl/sharedStrings.xml><?xml version="1.0" encoding="utf-8"?>
<sst xmlns="http://schemas.openxmlformats.org/spreadsheetml/2006/main" count="91" uniqueCount="86">
  <si>
    <t>Kriterium 1</t>
  </si>
  <si>
    <t>Bei sofortiger Bearbeitung hat man fast nie so gute Ideen, als wenn man die Dinge einige Zeit liegen lässt. Es können immer wieder neue Gesichtspunkte auftreten.</t>
  </si>
  <si>
    <t>Bei mir gibt’s Tätigkeiten, die ich mag und solche, die ich weniger oder gar nicht mag. Die einen erledige ich flott, die anderen schiebe ich einige Zeit vor mir her.</t>
  </si>
  <si>
    <t>Ich fühle mich nicht wohl, wenn etwas unerledigt ist. Ich kümmere mich nach Möglichkeit um alles sofort. Auch wenn ich noch einige Stunden dranhängen muss. Hauptsache es ist erledigt.</t>
  </si>
  <si>
    <t>Ich versuche immer, mein ganzes Arbeitspensum zu schaffen. Dabei erledige ich stets die schnell durchführbaren Tätigkeiten zuletzt.</t>
  </si>
  <si>
    <t>Ich ziehe die wichtigsten Tätigkeiten prinzipiell vor. Nicht so Wichtiges kommt dann erst später dran. Relativ unwichtige Aufgaben rationalisiere oder delegiere ich, wo immer es nur geht.</t>
  </si>
  <si>
    <t>Ich versuche mich von möglichst vielen Aufgaben zu befreien, indem ich sie erst gar nicht übernehme, oder an andere weiterleite.</t>
  </si>
  <si>
    <t>Bei einigermaßen wichtigen Entscheidungen frage ich gerne meine Vorgesetzten. Meine Mitarbeiter ersuche ich oft, mir solche Aufgaben abzunehmen, die ich nicht selbst erledigen mag.</t>
  </si>
  <si>
    <t>Es ist mir meist zu mühevoll und zu zeitraubend, einem Mitarbeiter erst lange zu erklären, was er tun soll und wie er es tun soll. Da mache ich es lieber gleich selbst.</t>
  </si>
  <si>
    <t>Ich würde ja gern einiges abgeben, aber mit den Leuten kann man ja nichts Rechtes anfangen. So bleibt doch wieder das meiste an mir hängen.</t>
  </si>
  <si>
    <t>Ich halte mir den Rücken weitgehend frei für die wichtigen Dinge, indem ich meine Mitarbeiter – mit einigem Aufwand – in die Lage versetze, mich durch Übernahme von Aufgaben zu entlasten.</t>
  </si>
  <si>
    <t>Kriterium 2</t>
  </si>
  <si>
    <t>Ich muss auf die ständigen Veränderungen reagieren. Darum halte ich Zeitplanung für undurchführbar. Natürlich wird der eine oder andere Termin auch mal vorgemerkt.</t>
  </si>
  <si>
    <t>Jegliche Planung behindert die Kreativität und die Spontaneität. Wer sich in seiner Arbeitsweise wohlfühlen will, darf sich nicht zum Sklaven seines Terminkalenders machen.</t>
  </si>
  <si>
    <t>Bei mir ist do ziemlich jede Minute genau geplant. Nur so kann ich mir gezieltes Vorgehen vorstellen. Dabei dulde ich keinerlei Störfaktoren, die mich von meiner Planung abbringen könnten.</t>
  </si>
  <si>
    <t>Etwas Planung ist gewiss nötig. Doch sollte man hier nicht übertreiben. Oft nehme ich mir zu viel vor und bin dann enttäuscht, wenn ich feststellen muss, dass ich davon wieder eine Menge nicht erledigen konnte.</t>
  </si>
  <si>
    <t>Der überwiegende Teil meines Arbeitstages ist stets geplant. Der kleinere Teil bleibt bewusst unverplant für die unvorhergesehenen Wechselfälle.</t>
  </si>
  <si>
    <t>Ich verlasse mich darauf, dass meine Mitarbeiter selbst wissen, was und bis wann sie etwas zu erledigen haben. Dadurch ist die Motivation besser und ich erspare mir und anderen Ärger.</t>
  </si>
  <si>
    <t>Wenn ein Mitarbeiter mit mir sprechen will oder für mich etwas erledigen soll, frage ich ihn, wann es ihm passt oder bis wann er meint, es fertigstellen zu können.</t>
  </si>
  <si>
    <t>Ich setze stets sehr knappe Termine. Sonst würde alles nur verschleppt werden. Meine Mitarbeiter haben sich daran gewöhnt.</t>
  </si>
  <si>
    <t>Wenn ich von einem Mitarbeiter etwas schnell brauche, so sage ich ihm ausdrücklich, dass es eilig ist. Ich muss mich aber immer wieder ärgern, wenn eine Erledigung länger braucht, als ich erwartet habe.</t>
  </si>
  <si>
    <t>Ich versuche stets, Termine durch Gespräche mit meinen Mitarbeitern und Kollegen zu vereinbaren. Dabei mache ich meistens Alternativvorschläge.</t>
  </si>
  <si>
    <t>Kriterium 3</t>
  </si>
  <si>
    <t>Kriterium 4</t>
  </si>
  <si>
    <t>Bei Besprechungen geht meist viel rein und wenig kommt dabei raus. Ab und zu entwickeln sich jedoch ganz interessante Diskussionen.</t>
  </si>
  <si>
    <t>Besprechungen sind für zwischenmenschliche Kontakte wichtig. Jeder braucht mal die Möglichkeit, sich seine Sorgen von der Seele reden zu können.</t>
  </si>
  <si>
    <t>Es sollte mehr gearbeitet und weniger dafür diskutiert werden. Darum beschränke ich mich darauf, in möglichst kurzen Besprechungen knappe und klare Anweisungen zu geben.</t>
  </si>
  <si>
    <t>Fallweise Besprechungen halte ich für sinnvoll. Sie sollten aber nicht ausufern. Darum ist eine gewisse Leitung und Steuerung recht nützlich.</t>
  </si>
  <si>
    <t>Von der Besprechungsdauer bis hin zur Erstellung des Ergebnisprotokolls sind alle von mir geführten Besprechungen geplant. Es soll freimütig diskutiert werden, aber ich lasse nicht zu, dass leeres Stroh gedroschen wird.</t>
  </si>
  <si>
    <t>Früher habe ich auch hin und wieder neue Ideen vorgebracht. Das habe ich dann aber schnell aufgegeben. Außer Mehrarbeit und Ärger hat es nie was eingebracht.</t>
  </si>
  <si>
    <t>Ich habe jede Mengen Ideen und Verbesserungsvorschläge. Leider wurden die meisten aber als nicht durchführbar zurückgewiesen. An Kreativsitzungen nehme ich aber gerne teil.</t>
  </si>
  <si>
    <t>Wenn jemand eine gute Idee hat, deren Verwirklichung mir übertragen wird, setze ich mich dafür voll ein. Mich selbst halte ich nicht gerade für überschäumend kreativ. Ich bin mehr für die Tat.</t>
  </si>
  <si>
    <t>Ich bin neuen Ideen durchaus aufgeschlossen. Aber es ist in der Praxis eben so, dass es besser ist, dem Bewährten den Vorzug zu geben.</t>
  </si>
  <si>
    <t>Ich suche stets nach neuen, besseren Möglichkeiten. Für solche Überlegungen nehme ich mir auch reichlich Zeit, zumal ich mich dann auch gleich darum kümmern kann, dass sie realisiert wird.</t>
  </si>
  <si>
    <t>Kriterium 5</t>
  </si>
  <si>
    <t>Kriterium 6</t>
  </si>
  <si>
    <t>Stimmt 100%</t>
  </si>
  <si>
    <t>Stimmt größtenteils</t>
  </si>
  <si>
    <t>Mal so, mal so</t>
  </si>
  <si>
    <t>Stimmt eher weniger</t>
  </si>
  <si>
    <t>Stimmt garnicht</t>
  </si>
  <si>
    <t>A</t>
  </si>
  <si>
    <t>B</t>
  </si>
  <si>
    <t>C</t>
  </si>
  <si>
    <t>D</t>
  </si>
  <si>
    <t>E</t>
  </si>
  <si>
    <t>1/1</t>
  </si>
  <si>
    <t>1/5</t>
  </si>
  <si>
    <t>5/1</t>
  </si>
  <si>
    <t>3/3</t>
  </si>
  <si>
    <t>5/5</t>
  </si>
  <si>
    <t>Orientierung am Menschen</t>
  </si>
  <si>
    <t>Sachorientierung</t>
  </si>
  <si>
    <t>1/4</t>
  </si>
  <si>
    <t>2/5</t>
  </si>
  <si>
    <t>3/5</t>
  </si>
  <si>
    <t>4/5</t>
  </si>
  <si>
    <t>2/4</t>
  </si>
  <si>
    <t>3/4</t>
  </si>
  <si>
    <t>4/4</t>
  </si>
  <si>
    <t>5/4</t>
  </si>
  <si>
    <t>1/3</t>
  </si>
  <si>
    <t>2/3</t>
  </si>
  <si>
    <t>4/3</t>
  </si>
  <si>
    <t>5/3</t>
  </si>
  <si>
    <t>1/2</t>
  </si>
  <si>
    <t>2/2</t>
  </si>
  <si>
    <t>3/2</t>
  </si>
  <si>
    <t>4/2</t>
  </si>
  <si>
    <t>5/2</t>
  </si>
  <si>
    <t>2/1</t>
  </si>
  <si>
    <t>3/1</t>
  </si>
  <si>
    <t>4/1</t>
  </si>
  <si>
    <t>Möglichst geringe Einflussnahme auf eigene Arbeitsweise, wie auch auf die der Mitarbeiter. Sich treiben lassen. Ineffizient.</t>
  </si>
  <si>
    <t>Zu starke Rücksichtnahme auf zwischen­menschliche Beziehungen führt zu freundlichem, aber im Ergebnis unbefriedigendem Arbeitsstil.</t>
  </si>
  <si>
    <t>Hohe Arbeitsleistung durch klare Konzeption bei überspringender Motivation. Gleichzeitig zielstrebiges und angenehmes Verhalten. Bringt maximale Leistung in optimaler Zeit bei klarem Überblick.</t>
  </si>
  <si>
    <t>Verschleiß­trächtige Arbeitsweise ohne Rücksichtnahme auf den Menschen. 
Verstärkte Frustration durch „Hau-Ruck-Methode“.</t>
  </si>
  <si>
    <t>Ausreichende Arbeitsleistung durch den ständigen Versuch, allen Anforderungen gerecht zu werden.
Jedoch wenig geplantes Vorgehen und dadurch mehr Ärger als nötig.</t>
  </si>
  <si>
    <t>Beurteilungen:</t>
  </si>
  <si>
    <t>Am:</t>
  </si>
  <si>
    <t>Name:</t>
  </si>
  <si>
    <t>Zeitmanagement-Selbstcheck</t>
  </si>
  <si>
    <t>Erläuterungen</t>
  </si>
  <si>
    <t>Weißes Feld = Eingabe-Feld</t>
  </si>
  <si>
    <t>Gelbes Feld = Kommentar</t>
  </si>
  <si>
    <t>Eine Word-Vorlage (mit den dargestellten Fragen) stammt von www.business-wissen.de.
Die Excel-Datei von Sascha Stolorz, 17. Juli 2019</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</si>
</sst>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0"/>
      <color theme="1"/>
      <name val="Arial"/>
      <family val="2"/>
    </font>
    <font>
      <b/>
      <sz val="24"/>
      <color theme="1"/>
      <name val="Calibri"/>
      <family val="2"/>
      <scheme val="minor"/>
    </font>
    <font>
      <b/>
      <sz val="48"/>
      <color theme="1"/>
      <name val="Calibri"/>
      <family val="2"/>
      <scheme val="minor"/>
    </font>
    <font>
      <b/>
      <u/>
      <sz val="22"/>
      <color theme="1"/>
      <name val="Calibri"/>
      <family val="2"/>
      <scheme val="minor"/>
    </font>
    <font>
      <b/>
      <u/>
      <sz val="11"/>
      <color theme="1"/>
      <name val="Calibri"/>
      <family val="2"/>
      <scheme val="minor"/>
    </font>
    <font>
      <i/>
      <sz val="11"/>
      <color theme="1"/>
      <name val="Calibri"/>
      <family val="2"/>
      <scheme val="minor"/>
    </font>
    <font>
      <b/>
      <u/>
      <sz val="48"/>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36">
    <xf numFmtId="0" fontId="0" fillId="0" borderId="0" xfId="0"/>
    <xf numFmtId="0" fontId="8" fillId="5" borderId="9" xfId="0" applyFont="1" applyFill="1" applyBorder="1" applyAlignment="1">
      <alignment horizontal="center"/>
    </xf>
    <xf numFmtId="0" fontId="8" fillId="5" borderId="11" xfId="0" applyFont="1" applyFill="1" applyBorder="1" applyAlignment="1">
      <alignment horizontal="center"/>
    </xf>
    <xf numFmtId="0" fontId="8" fillId="5" borderId="10" xfId="0" applyFont="1" applyFill="1" applyBorder="1" applyAlignment="1">
      <alignment horizontal="center"/>
    </xf>
    <xf numFmtId="0" fontId="6" fillId="4" borderId="7" xfId="0" applyFont="1" applyFill="1" applyBorder="1" applyAlignment="1">
      <alignment horizontal="center"/>
    </xf>
    <xf numFmtId="0" fontId="1" fillId="3" borderId="5" xfId="0" applyFont="1" applyFill="1" applyBorder="1"/>
    <xf numFmtId="0" fontId="6" fillId="4" borderId="8" xfId="0" applyFont="1" applyFill="1" applyBorder="1" applyAlignment="1">
      <alignment horizontal="center"/>
    </xf>
    <xf numFmtId="0" fontId="0" fillId="5" borderId="0" xfId="0" applyFill="1"/>
    <xf numFmtId="0" fontId="7" fillId="5" borderId="13"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5" borderId="8" xfId="0" applyFont="1" applyFill="1" applyBorder="1" applyAlignment="1">
      <alignment horizontal="center" vertical="top" wrapText="1"/>
    </xf>
    <xf numFmtId="0" fontId="0" fillId="6" borderId="0" xfId="0" applyFill="1"/>
    <xf numFmtId="0" fontId="0" fillId="6" borderId="0" xfId="0" applyFill="1" applyAlignment="1">
      <alignment horizontal="right"/>
    </xf>
    <xf numFmtId="0" fontId="0" fillId="6" borderId="0" xfId="0" applyFill="1" applyAlignment="1">
      <alignment horizontal="left" vertical="top"/>
    </xf>
    <xf numFmtId="0" fontId="2" fillId="6" borderId="0" xfId="0" applyFont="1" applyFill="1" applyBorder="1" applyAlignment="1">
      <alignment vertical="center" wrapText="1"/>
    </xf>
    <xf numFmtId="0" fontId="2" fillId="6" borderId="0" xfId="0" quotePrefix="1" applyFont="1" applyFill="1" applyBorder="1" applyAlignment="1">
      <alignment horizontal="right" vertical="center" wrapText="1"/>
    </xf>
    <xf numFmtId="0" fontId="2" fillId="6" borderId="3" xfId="0" applyFont="1" applyFill="1" applyBorder="1" applyAlignment="1">
      <alignment vertical="center" wrapText="1"/>
    </xf>
    <xf numFmtId="0" fontId="0" fillId="6" borderId="0" xfId="0" quotePrefix="1" applyFill="1" applyAlignment="1">
      <alignment horizontal="right"/>
    </xf>
    <xf numFmtId="0" fontId="2" fillId="6" borderId="1" xfId="0" applyFont="1" applyFill="1" applyBorder="1" applyAlignment="1">
      <alignment vertical="center" wrapText="1"/>
    </xf>
    <xf numFmtId="0" fontId="2" fillId="6" borderId="2" xfId="0" applyFont="1" applyFill="1" applyBorder="1" applyAlignment="1">
      <alignment vertical="center" wrapText="1"/>
    </xf>
    <xf numFmtId="0" fontId="2" fillId="6" borderId="4" xfId="0" applyFont="1" applyFill="1" applyBorder="1" applyAlignment="1">
      <alignment vertical="center" wrapText="1"/>
    </xf>
    <xf numFmtId="0" fontId="6" fillId="4" borderId="5" xfId="0" applyFont="1" applyFill="1" applyBorder="1" applyAlignment="1">
      <alignment horizontal="center"/>
    </xf>
    <xf numFmtId="0" fontId="2" fillId="2" borderId="5" xfId="0" applyFont="1" applyFill="1" applyBorder="1" applyAlignment="1">
      <alignment vertical="center" wrapText="1"/>
    </xf>
    <xf numFmtId="0" fontId="1" fillId="3" borderId="5" xfId="0" applyFont="1" applyFill="1" applyBorder="1" applyAlignment="1">
      <alignment horizontal="left" vertical="top"/>
    </xf>
    <xf numFmtId="0" fontId="0" fillId="7" borderId="5" xfId="0" applyFill="1" applyBorder="1" applyProtection="1">
      <protection locked="0"/>
    </xf>
    <xf numFmtId="0" fontId="3" fillId="6" borderId="0" xfId="0" applyFont="1" applyFill="1" applyAlignment="1">
      <alignment horizontal="center" vertical="center" textRotation="90"/>
    </xf>
    <xf numFmtId="0" fontId="3" fillId="6" borderId="0" xfId="0" applyFont="1" applyFill="1" applyAlignment="1">
      <alignment horizontal="center" vertical="center"/>
    </xf>
    <xf numFmtId="0" fontId="4" fillId="2" borderId="5" xfId="0" applyFont="1" applyFill="1" applyBorder="1" applyAlignment="1">
      <alignment horizontal="center"/>
    </xf>
    <xf numFmtId="0" fontId="0" fillId="3" borderId="5" xfId="0" applyFont="1" applyFill="1" applyBorder="1" applyAlignment="1">
      <alignment horizontal="left" vertical="center" wrapText="1"/>
    </xf>
    <xf numFmtId="0" fontId="0" fillId="5" borderId="12" xfId="0" applyFill="1" applyBorder="1" applyAlignment="1">
      <alignment horizontal="left" vertical="center"/>
    </xf>
    <xf numFmtId="0" fontId="0" fillId="5" borderId="6" xfId="0" applyFill="1" applyBorder="1" applyAlignment="1">
      <alignment horizontal="left" vertical="center"/>
    </xf>
    <xf numFmtId="0" fontId="5" fillId="6" borderId="9" xfId="0" applyFont="1" applyFill="1" applyBorder="1" applyAlignment="1">
      <alignment horizontal="left" vertical="center"/>
    </xf>
    <xf numFmtId="0" fontId="5" fillId="6" borderId="11" xfId="0" applyFont="1" applyFill="1" applyBorder="1" applyAlignment="1">
      <alignment horizontal="left" vertical="center"/>
    </xf>
    <xf numFmtId="0" fontId="5" fillId="6" borderId="10" xfId="0" applyFont="1" applyFill="1" applyBorder="1" applyAlignment="1">
      <alignment horizontal="left" vertical="center"/>
    </xf>
    <xf numFmtId="0" fontId="0" fillId="7" borderId="5" xfId="0" applyFill="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600075</xdr:colOff>
      <xdr:row>0</xdr:row>
      <xdr:rowOff>19050</xdr:rowOff>
    </xdr:from>
    <xdr:to>
      <xdr:col>7</xdr:col>
      <xdr:colOff>85725</xdr:colOff>
      <xdr:row>5</xdr:row>
      <xdr:rowOff>381000</xdr:rowOff>
    </xdr:to>
    <xdr:sp macro="" textlink="">
      <xdr:nvSpPr>
        <xdr:cNvPr id="2" name="Pfeil nach oben 1"/>
        <xdr:cNvSpPr/>
      </xdr:nvSpPr>
      <xdr:spPr>
        <a:xfrm>
          <a:off x="5172075" y="209550"/>
          <a:ext cx="247650" cy="41719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447676</xdr:colOff>
      <xdr:row>4</xdr:row>
      <xdr:rowOff>647700</xdr:rowOff>
    </xdr:from>
    <xdr:to>
      <xdr:col>12</xdr:col>
      <xdr:colOff>9526</xdr:colOff>
      <xdr:row>5</xdr:row>
      <xdr:rowOff>123825</xdr:rowOff>
    </xdr:to>
    <xdr:sp macro="" textlink="">
      <xdr:nvSpPr>
        <xdr:cNvPr id="3" name="Pfeil nach rechts 2"/>
        <xdr:cNvSpPr/>
      </xdr:nvSpPr>
      <xdr:spPr>
        <a:xfrm>
          <a:off x="5019676" y="3886200"/>
          <a:ext cx="41338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workbookViewId="0">
      <selection activeCell="G4" sqref="G4"/>
    </sheetView>
  </sheetViews>
  <sheetFormatPr baseColWidth="10" defaultRowHeight="15" x14ac:dyDescent="0.25"/>
  <cols>
    <col min="1" max="1" width="77.7109375" style="12" customWidth="1"/>
    <col min="2" max="2" width="32.85546875" style="14" customWidth="1"/>
    <col min="3" max="6" width="0" style="12" hidden="1" customWidth="1"/>
    <col min="7" max="7" width="19.140625" style="12" customWidth="1"/>
    <col min="8" max="9" width="0" style="12" hidden="1" customWidth="1"/>
    <col min="10" max="10" width="6.42578125" style="12" customWidth="1"/>
    <col min="11" max="11" width="36.42578125" style="12" customWidth="1"/>
    <col min="12" max="16384" width="11.42578125" style="12"/>
  </cols>
  <sheetData>
    <row r="1" spans="1:11" ht="61.5" x14ac:dyDescent="0.9">
      <c r="A1" s="1" t="s">
        <v>81</v>
      </c>
      <c r="B1" s="2"/>
      <c r="C1" s="2"/>
      <c r="D1" s="2"/>
      <c r="E1" s="2"/>
      <c r="F1" s="2"/>
      <c r="G1" s="3"/>
    </row>
    <row r="2" spans="1:11" x14ac:dyDescent="0.25">
      <c r="A2" s="13" t="s">
        <v>80</v>
      </c>
      <c r="B2" s="35"/>
    </row>
    <row r="3" spans="1:11" x14ac:dyDescent="0.25">
      <c r="A3" s="13" t="s">
        <v>79</v>
      </c>
      <c r="B3" s="35"/>
      <c r="H3" s="12" t="s">
        <v>36</v>
      </c>
      <c r="I3" s="12">
        <v>5</v>
      </c>
    </row>
    <row r="4" spans="1:11" x14ac:dyDescent="0.25">
      <c r="A4" s="13"/>
    </row>
    <row r="5" spans="1:11" x14ac:dyDescent="0.25">
      <c r="A5" s="22" t="s">
        <v>0</v>
      </c>
      <c r="B5" s="22"/>
      <c r="H5" s="12" t="s">
        <v>37</v>
      </c>
      <c r="I5" s="12">
        <v>4</v>
      </c>
      <c r="J5" s="4" t="s">
        <v>82</v>
      </c>
      <c r="K5" s="6"/>
    </row>
    <row r="6" spans="1:11" ht="25.5" x14ac:dyDescent="0.25">
      <c r="A6" s="23" t="s">
        <v>1</v>
      </c>
      <c r="B6" s="35"/>
      <c r="C6" s="12" t="e">
        <f>VLOOKUP(B6,$H$3:$I$8,2,0)</f>
        <v>#N/A</v>
      </c>
      <c r="D6" s="12">
        <v>1</v>
      </c>
      <c r="E6" s="12">
        <f>COUNTIF(C$6:C$10,D6)</f>
        <v>0</v>
      </c>
      <c r="H6" s="12" t="s">
        <v>38</v>
      </c>
      <c r="I6" s="12">
        <v>3</v>
      </c>
      <c r="J6" s="25"/>
      <c r="K6" s="30" t="s">
        <v>83</v>
      </c>
    </row>
    <row r="7" spans="1:11" ht="25.5" x14ac:dyDescent="0.25">
      <c r="A7" s="23" t="s">
        <v>2</v>
      </c>
      <c r="B7" s="35"/>
      <c r="C7" s="12" t="e">
        <f t="shared" ref="C7:C10" si="0">VLOOKUP(B7,$H$3:$I$8,2,0)</f>
        <v>#N/A</v>
      </c>
      <c r="D7" s="12">
        <v>2</v>
      </c>
      <c r="E7" s="12">
        <f t="shared" ref="E7:E10" si="1">COUNTIF(C$6:C$10,D7)</f>
        <v>0</v>
      </c>
      <c r="H7" s="12" t="s">
        <v>39</v>
      </c>
      <c r="I7" s="12">
        <v>2</v>
      </c>
      <c r="J7" s="5"/>
      <c r="K7" s="31" t="s">
        <v>84</v>
      </c>
    </row>
    <row r="8" spans="1:11" ht="38.25" customHeight="1" x14ac:dyDescent="0.25">
      <c r="A8" s="23" t="s">
        <v>3</v>
      </c>
      <c r="B8" s="35"/>
      <c r="C8" s="12" t="e">
        <f t="shared" si="0"/>
        <v>#N/A</v>
      </c>
      <c r="D8" s="12">
        <v>3</v>
      </c>
      <c r="E8" s="12">
        <f t="shared" si="1"/>
        <v>0</v>
      </c>
      <c r="H8" s="12" t="s">
        <v>40</v>
      </c>
      <c r="I8" s="12">
        <v>1</v>
      </c>
      <c r="J8" s="8" t="s">
        <v>85</v>
      </c>
      <c r="K8" s="9"/>
    </row>
    <row r="9" spans="1:11" ht="25.5" x14ac:dyDescent="0.25">
      <c r="A9" s="23" t="s">
        <v>4</v>
      </c>
      <c r="B9" s="35"/>
      <c r="C9" s="12" t="e">
        <f t="shared" si="0"/>
        <v>#N/A</v>
      </c>
      <c r="D9" s="12">
        <v>4</v>
      </c>
      <c r="E9" s="12">
        <f t="shared" si="1"/>
        <v>0</v>
      </c>
      <c r="J9" s="10"/>
      <c r="K9" s="11"/>
    </row>
    <row r="10" spans="1:11" ht="38.25" x14ac:dyDescent="0.25">
      <c r="A10" s="23" t="s">
        <v>5</v>
      </c>
      <c r="B10" s="35"/>
      <c r="C10" s="12" t="e">
        <f t="shared" si="0"/>
        <v>#N/A</v>
      </c>
      <c r="D10" s="12">
        <v>5</v>
      </c>
      <c r="E10" s="12">
        <f t="shared" si="1"/>
        <v>0</v>
      </c>
    </row>
    <row r="11" spans="1:11" x14ac:dyDescent="0.25">
      <c r="B11" s="24" t="str">
        <f>IF(SUM(E6:E10)=0,"Muss noch ausgefüllt werden",IF(OR(MAX(E6:E10)&gt;1,MIN(E6:E10)&lt;1),"Jeder Wert darf nur einmal verwendet werden!","Korrekt ausgefüllt"))</f>
        <v>Muss noch ausgefüllt werden</v>
      </c>
    </row>
    <row r="12" spans="1:11" x14ac:dyDescent="0.25">
      <c r="B12" s="12"/>
    </row>
    <row r="13" spans="1:11" x14ac:dyDescent="0.25">
      <c r="A13" s="22" t="s">
        <v>11</v>
      </c>
      <c r="B13" s="22"/>
    </row>
    <row r="14" spans="1:11" ht="25.5" x14ac:dyDescent="0.25">
      <c r="A14" s="23" t="s">
        <v>6</v>
      </c>
      <c r="B14" s="35"/>
      <c r="C14" s="12" t="e">
        <f>VLOOKUP(B14,$H$3:$I$8,2,0)</f>
        <v>#N/A</v>
      </c>
      <c r="D14" s="12">
        <v>1</v>
      </c>
      <c r="E14" s="12">
        <f>COUNTIF(C$14:C$18,D14)</f>
        <v>0</v>
      </c>
    </row>
    <row r="15" spans="1:11" ht="38.25" x14ac:dyDescent="0.25">
      <c r="A15" s="23" t="s">
        <v>7</v>
      </c>
      <c r="B15" s="35"/>
      <c r="C15" s="12" t="e">
        <f t="shared" ref="C15:C18" si="2">VLOOKUP(B15,$H$3:$I$8,2,0)</f>
        <v>#N/A</v>
      </c>
      <c r="D15" s="12">
        <v>2</v>
      </c>
      <c r="E15" s="12">
        <f t="shared" ref="E15:E18" si="3">COUNTIF(C$14:C$18,D15)</f>
        <v>0</v>
      </c>
    </row>
    <row r="16" spans="1:11" ht="25.5" x14ac:dyDescent="0.25">
      <c r="A16" s="23" t="s">
        <v>8</v>
      </c>
      <c r="B16" s="35"/>
      <c r="C16" s="12" t="e">
        <f t="shared" si="2"/>
        <v>#N/A</v>
      </c>
      <c r="D16" s="12">
        <v>3</v>
      </c>
      <c r="E16" s="12">
        <f t="shared" si="3"/>
        <v>0</v>
      </c>
    </row>
    <row r="17" spans="1:5" ht="25.5" x14ac:dyDescent="0.25">
      <c r="A17" s="23" t="s">
        <v>9</v>
      </c>
      <c r="B17" s="35"/>
      <c r="C17" s="12" t="e">
        <f t="shared" si="2"/>
        <v>#N/A</v>
      </c>
      <c r="D17" s="12">
        <v>4</v>
      </c>
      <c r="E17" s="12">
        <f t="shared" si="3"/>
        <v>0</v>
      </c>
    </row>
    <row r="18" spans="1:5" ht="38.25" x14ac:dyDescent="0.25">
      <c r="A18" s="23" t="s">
        <v>10</v>
      </c>
      <c r="B18" s="35"/>
      <c r="C18" s="12" t="e">
        <f t="shared" si="2"/>
        <v>#N/A</v>
      </c>
      <c r="D18" s="12">
        <v>5</v>
      </c>
      <c r="E18" s="12">
        <f t="shared" si="3"/>
        <v>0</v>
      </c>
    </row>
    <row r="19" spans="1:5" x14ac:dyDescent="0.25">
      <c r="B19" s="24" t="str">
        <f>IF(SUM(E14:E18)=0,"Muss noch ausgefüllt werden",IF(OR(MAX(E14:E18)&gt;1,MIN(E14:E18)&lt;1),"Jeder Wert darf nur einmal verwendet werden!","Korrekt ausgefüllt"))</f>
        <v>Muss noch ausgefüllt werden</v>
      </c>
    </row>
    <row r="20" spans="1:5" x14ac:dyDescent="0.25">
      <c r="B20" s="12"/>
    </row>
    <row r="21" spans="1:5" x14ac:dyDescent="0.25">
      <c r="A21" s="22" t="s">
        <v>22</v>
      </c>
      <c r="B21" s="22"/>
    </row>
    <row r="22" spans="1:5" ht="25.5" x14ac:dyDescent="0.25">
      <c r="A22" s="23" t="s">
        <v>12</v>
      </c>
      <c r="B22" s="35"/>
      <c r="C22" s="12" t="e">
        <f>VLOOKUP(B22,$H$3:$I$8,2,0)</f>
        <v>#N/A</v>
      </c>
      <c r="D22" s="12">
        <v>1</v>
      </c>
      <c r="E22" s="12">
        <f>COUNTIF(C$22:C$26,D22)</f>
        <v>0</v>
      </c>
    </row>
    <row r="23" spans="1:5" ht="25.5" x14ac:dyDescent="0.25">
      <c r="A23" s="23" t="s">
        <v>13</v>
      </c>
      <c r="B23" s="35"/>
      <c r="C23" s="12" t="e">
        <f t="shared" ref="C23:C26" si="4">VLOOKUP(B23,$H$3:$I$8,2,0)</f>
        <v>#N/A</v>
      </c>
      <c r="D23" s="12">
        <v>2</v>
      </c>
      <c r="E23" s="12">
        <f t="shared" ref="E23:E26" si="5">COUNTIF(C$22:C$26,D23)</f>
        <v>0</v>
      </c>
    </row>
    <row r="24" spans="1:5" ht="38.25" x14ac:dyDescent="0.25">
      <c r="A24" s="23" t="s">
        <v>14</v>
      </c>
      <c r="B24" s="35"/>
      <c r="C24" s="12" t="e">
        <f t="shared" si="4"/>
        <v>#N/A</v>
      </c>
      <c r="D24" s="12">
        <v>3</v>
      </c>
      <c r="E24" s="12">
        <f t="shared" si="5"/>
        <v>0</v>
      </c>
    </row>
    <row r="25" spans="1:5" ht="38.25" x14ac:dyDescent="0.25">
      <c r="A25" s="23" t="s">
        <v>15</v>
      </c>
      <c r="B25" s="35"/>
      <c r="C25" s="12" t="e">
        <f t="shared" si="4"/>
        <v>#N/A</v>
      </c>
      <c r="D25" s="12">
        <v>4</v>
      </c>
      <c r="E25" s="12">
        <f t="shared" si="5"/>
        <v>0</v>
      </c>
    </row>
    <row r="26" spans="1:5" ht="25.5" x14ac:dyDescent="0.25">
      <c r="A26" s="23" t="s">
        <v>16</v>
      </c>
      <c r="B26" s="35"/>
      <c r="C26" s="12" t="e">
        <f t="shared" si="4"/>
        <v>#N/A</v>
      </c>
      <c r="D26" s="12">
        <v>5</v>
      </c>
      <c r="E26" s="12">
        <f t="shared" si="5"/>
        <v>0</v>
      </c>
    </row>
    <row r="27" spans="1:5" x14ac:dyDescent="0.25">
      <c r="B27" s="24" t="str">
        <f>IF(SUM(E22:E26)=0,"Muss noch ausgefüllt werden",IF(OR(MAX(E22:E26)&gt;1,MIN(E22:E26)&lt;1),"Jeder Wert darf nur einmal verwendet werden!","Korrekt ausgefüllt"))</f>
        <v>Muss noch ausgefüllt werden</v>
      </c>
    </row>
    <row r="28" spans="1:5" x14ac:dyDescent="0.25">
      <c r="B28" s="12"/>
    </row>
    <row r="29" spans="1:5" x14ac:dyDescent="0.25">
      <c r="A29" s="22" t="s">
        <v>23</v>
      </c>
      <c r="B29" s="22"/>
    </row>
    <row r="30" spans="1:5" ht="38.25" x14ac:dyDescent="0.25">
      <c r="A30" s="23" t="s">
        <v>17</v>
      </c>
      <c r="B30" s="35"/>
      <c r="C30" s="12" t="e">
        <f>VLOOKUP(B30,$H$3:$I$8,2,0)</f>
        <v>#N/A</v>
      </c>
      <c r="D30" s="12">
        <v>1</v>
      </c>
      <c r="E30" s="12">
        <f>COUNTIF(C$30:C$34,D30)</f>
        <v>0</v>
      </c>
    </row>
    <row r="31" spans="1:5" ht="25.5" x14ac:dyDescent="0.25">
      <c r="A31" s="23" t="s">
        <v>18</v>
      </c>
      <c r="B31" s="35"/>
      <c r="C31" s="12" t="e">
        <f t="shared" ref="C31:C34" si="6">VLOOKUP(B31,$H$3:$I$8,2,0)</f>
        <v>#N/A</v>
      </c>
      <c r="D31" s="12">
        <v>2</v>
      </c>
      <c r="E31" s="12">
        <f t="shared" ref="E31:E34" si="7">COUNTIF(C$30:C$34,D31)</f>
        <v>0</v>
      </c>
    </row>
    <row r="32" spans="1:5" ht="25.5" x14ac:dyDescent="0.25">
      <c r="A32" s="23" t="s">
        <v>19</v>
      </c>
      <c r="B32" s="35"/>
      <c r="C32" s="12" t="e">
        <f t="shared" si="6"/>
        <v>#N/A</v>
      </c>
      <c r="D32" s="12">
        <v>3</v>
      </c>
      <c r="E32" s="12">
        <f t="shared" si="7"/>
        <v>0</v>
      </c>
    </row>
    <row r="33" spans="1:5" ht="38.25" x14ac:dyDescent="0.25">
      <c r="A33" s="23" t="s">
        <v>20</v>
      </c>
      <c r="B33" s="35"/>
      <c r="C33" s="12" t="e">
        <f t="shared" si="6"/>
        <v>#N/A</v>
      </c>
      <c r="D33" s="12">
        <v>4</v>
      </c>
      <c r="E33" s="12">
        <f t="shared" si="7"/>
        <v>0</v>
      </c>
    </row>
    <row r="34" spans="1:5" ht="25.5" x14ac:dyDescent="0.25">
      <c r="A34" s="23" t="s">
        <v>21</v>
      </c>
      <c r="B34" s="35"/>
      <c r="C34" s="12" t="e">
        <f t="shared" si="6"/>
        <v>#N/A</v>
      </c>
      <c r="D34" s="12">
        <v>5</v>
      </c>
      <c r="E34" s="12">
        <f t="shared" si="7"/>
        <v>0</v>
      </c>
    </row>
    <row r="35" spans="1:5" x14ac:dyDescent="0.25">
      <c r="B35" s="24" t="str">
        <f>IF(SUM(E30:E34)=0,"Muss noch ausgefüllt werden",IF(OR(MAX(E30:E34)&gt;1,MIN(E30:E34)&lt;1),"Jeder Wert darf nur einmal verwendet werden!","Korrekt ausgefüllt"))</f>
        <v>Muss noch ausgefüllt werden</v>
      </c>
    </row>
    <row r="36" spans="1:5" x14ac:dyDescent="0.25">
      <c r="B36" s="12"/>
    </row>
    <row r="37" spans="1:5" x14ac:dyDescent="0.25">
      <c r="A37" s="22" t="s">
        <v>34</v>
      </c>
      <c r="B37" s="22"/>
    </row>
    <row r="38" spans="1:5" ht="25.5" x14ac:dyDescent="0.25">
      <c r="A38" s="23" t="s">
        <v>24</v>
      </c>
      <c r="B38" s="35"/>
      <c r="C38" s="12" t="e">
        <f>VLOOKUP(B38,$H$3:$I$8,2,0)</f>
        <v>#N/A</v>
      </c>
      <c r="D38" s="12">
        <v>1</v>
      </c>
      <c r="E38" s="12">
        <f>COUNTIF(C$38:C$42,D38)</f>
        <v>0</v>
      </c>
    </row>
    <row r="39" spans="1:5" ht="25.5" x14ac:dyDescent="0.25">
      <c r="A39" s="23" t="s">
        <v>25</v>
      </c>
      <c r="B39" s="35"/>
      <c r="C39" s="12" t="e">
        <f t="shared" ref="C39:C42" si="8">VLOOKUP(B39,$H$3:$I$8,2,0)</f>
        <v>#N/A</v>
      </c>
      <c r="D39" s="12">
        <v>2</v>
      </c>
      <c r="E39" s="12">
        <f t="shared" ref="E39:E42" si="9">COUNTIF(C$38:C$42,D39)</f>
        <v>0</v>
      </c>
    </row>
    <row r="40" spans="1:5" ht="25.5" x14ac:dyDescent="0.25">
      <c r="A40" s="23" t="s">
        <v>26</v>
      </c>
      <c r="B40" s="35"/>
      <c r="C40" s="12" t="e">
        <f t="shared" si="8"/>
        <v>#N/A</v>
      </c>
      <c r="D40" s="12">
        <v>3</v>
      </c>
      <c r="E40" s="12">
        <f t="shared" si="9"/>
        <v>0</v>
      </c>
    </row>
    <row r="41" spans="1:5" ht="25.5" x14ac:dyDescent="0.25">
      <c r="A41" s="23" t="s">
        <v>27</v>
      </c>
      <c r="B41" s="35"/>
      <c r="C41" s="12" t="e">
        <f t="shared" si="8"/>
        <v>#N/A</v>
      </c>
      <c r="D41" s="12">
        <v>4</v>
      </c>
      <c r="E41" s="12">
        <f t="shared" si="9"/>
        <v>0</v>
      </c>
    </row>
    <row r="42" spans="1:5" ht="38.25" x14ac:dyDescent="0.25">
      <c r="A42" s="23" t="s">
        <v>28</v>
      </c>
      <c r="B42" s="35"/>
      <c r="C42" s="12" t="e">
        <f t="shared" si="8"/>
        <v>#N/A</v>
      </c>
      <c r="D42" s="12">
        <v>5</v>
      </c>
      <c r="E42" s="12">
        <f t="shared" si="9"/>
        <v>0</v>
      </c>
    </row>
    <row r="43" spans="1:5" x14ac:dyDescent="0.25">
      <c r="B43" s="24" t="str">
        <f>IF(SUM(E38:E42)=0,"Muss noch ausgefüllt werden",IF(OR(MAX(E38:E42)&gt;1,MIN(E38:E42)&lt;1),"Jeder Wert darf nur einmal verwendet werden!","Korrekt ausgefüllt"))</f>
        <v>Muss noch ausgefüllt werden</v>
      </c>
    </row>
    <row r="44" spans="1:5" x14ac:dyDescent="0.25">
      <c r="B44" s="12"/>
    </row>
    <row r="45" spans="1:5" x14ac:dyDescent="0.25">
      <c r="A45" s="22" t="s">
        <v>35</v>
      </c>
      <c r="B45" s="22"/>
    </row>
    <row r="46" spans="1:5" ht="25.5" x14ac:dyDescent="0.25">
      <c r="A46" s="23" t="s">
        <v>29</v>
      </c>
      <c r="B46" s="35"/>
      <c r="C46" s="12" t="e">
        <f>VLOOKUP(B46,$H$3:$I$8,2,0)</f>
        <v>#N/A</v>
      </c>
      <c r="D46" s="12">
        <v>1</v>
      </c>
      <c r="E46" s="12">
        <f>COUNTIF(C$46:C$50,D46)</f>
        <v>0</v>
      </c>
    </row>
    <row r="47" spans="1:5" ht="38.25" x14ac:dyDescent="0.25">
      <c r="A47" s="23" t="s">
        <v>30</v>
      </c>
      <c r="B47" s="35"/>
      <c r="C47" s="12" t="e">
        <f t="shared" ref="C47:C50" si="10">VLOOKUP(B47,$H$3:$I$8,2,0)</f>
        <v>#N/A</v>
      </c>
      <c r="D47" s="12">
        <v>2</v>
      </c>
      <c r="E47" s="12">
        <f t="shared" ref="E47:E50" si="11">COUNTIF(C$46:C$50,D47)</f>
        <v>0</v>
      </c>
    </row>
    <row r="48" spans="1:5" ht="38.25" x14ac:dyDescent="0.25">
      <c r="A48" s="23" t="s">
        <v>31</v>
      </c>
      <c r="B48" s="35"/>
      <c r="C48" s="12" t="e">
        <f t="shared" si="10"/>
        <v>#N/A</v>
      </c>
      <c r="D48" s="12">
        <v>3</v>
      </c>
      <c r="E48" s="12">
        <f t="shared" si="11"/>
        <v>0</v>
      </c>
    </row>
    <row r="49" spans="1:11" ht="25.5" x14ac:dyDescent="0.25">
      <c r="A49" s="23" t="s">
        <v>32</v>
      </c>
      <c r="B49" s="35"/>
      <c r="C49" s="12" t="e">
        <f t="shared" si="10"/>
        <v>#N/A</v>
      </c>
      <c r="D49" s="12">
        <v>4</v>
      </c>
      <c r="E49" s="12">
        <f t="shared" si="11"/>
        <v>0</v>
      </c>
    </row>
    <row r="50" spans="1:11" ht="38.25" x14ac:dyDescent="0.25">
      <c r="A50" s="23" t="s">
        <v>33</v>
      </c>
      <c r="B50" s="35"/>
      <c r="C50" s="12" t="e">
        <f t="shared" si="10"/>
        <v>#N/A</v>
      </c>
      <c r="D50" s="12">
        <v>5</v>
      </c>
      <c r="E50" s="12">
        <f t="shared" si="11"/>
        <v>0</v>
      </c>
    </row>
    <row r="51" spans="1:11" x14ac:dyDescent="0.25">
      <c r="B51" s="24" t="str">
        <f>IF(SUM(E46:E50)=0,"Muss noch ausgefüllt werden",IF(OR(MAX(E46:E50)&gt;1,MIN(E46:E50)&lt;1),"Jeder Wert darf nur einmal verwendet werden!","Korrekt ausgefüllt"))</f>
        <v>Muss noch ausgefüllt werden</v>
      </c>
    </row>
    <row r="53" spans="1:11" ht="64.5" hidden="1" thickBot="1" x14ac:dyDescent="0.3">
      <c r="A53" s="16" t="s">
        <v>46</v>
      </c>
      <c r="B53" s="15" t="s">
        <v>41</v>
      </c>
      <c r="C53" s="14" t="e">
        <f>C6+C14+C22+C30+C38+C46</f>
        <v>#N/A</v>
      </c>
      <c r="D53" s="12" t="e">
        <f>RANK(C53,C$53:C$57)</f>
        <v>#N/A</v>
      </c>
      <c r="E53" s="12" t="e">
        <f>IF(D53&lt;4,"X","")</f>
        <v>#N/A</v>
      </c>
      <c r="F53" s="12" t="e">
        <f>IF(E53&lt;&gt;"",A53,"")</f>
        <v>#N/A</v>
      </c>
      <c r="G53" s="17" t="s">
        <v>73</v>
      </c>
    </row>
    <row r="54" spans="1:11" ht="64.5" hidden="1" thickBot="1" x14ac:dyDescent="0.3">
      <c r="A54" s="18" t="s">
        <v>47</v>
      </c>
      <c r="B54" s="15" t="s">
        <v>42</v>
      </c>
      <c r="C54" s="14" t="e">
        <f>C7+C15+C23+C31+C39+C47</f>
        <v>#N/A</v>
      </c>
      <c r="D54" s="12" t="e">
        <f>RANK(C54,C$53:C$57)</f>
        <v>#N/A</v>
      </c>
      <c r="E54" s="12" t="e">
        <f t="shared" ref="E54:E57" si="12">IF(D54&lt;4,"X","")</f>
        <v>#N/A</v>
      </c>
      <c r="F54" s="12" t="e">
        <f t="shared" ref="F54:F57" si="13">IF(E54&lt;&gt;"",A54,"")</f>
        <v>#N/A</v>
      </c>
      <c r="G54" s="17" t="s">
        <v>74</v>
      </c>
      <c r="H54" s="19"/>
      <c r="I54" s="20"/>
      <c r="J54" s="20"/>
      <c r="K54" s="19"/>
    </row>
    <row r="55" spans="1:11" ht="90" hidden="1" thickBot="1" x14ac:dyDescent="0.3">
      <c r="A55" s="18" t="s">
        <v>48</v>
      </c>
      <c r="B55" s="15" t="s">
        <v>43</v>
      </c>
      <c r="C55" s="14" t="e">
        <f>C8+C16+C24+C32+C40+C48</f>
        <v>#N/A</v>
      </c>
      <c r="D55" s="12" t="e">
        <f>RANK(C55,C$53:C$57)</f>
        <v>#N/A</v>
      </c>
      <c r="E55" s="12" t="e">
        <f t="shared" si="12"/>
        <v>#N/A</v>
      </c>
      <c r="F55" s="12" t="e">
        <f t="shared" si="13"/>
        <v>#N/A</v>
      </c>
      <c r="G55" s="21" t="s">
        <v>76</v>
      </c>
    </row>
    <row r="56" spans="1:11" ht="102.75" hidden="1" thickBot="1" x14ac:dyDescent="0.3">
      <c r="A56" s="18" t="s">
        <v>49</v>
      </c>
      <c r="B56" s="15" t="s">
        <v>44</v>
      </c>
      <c r="C56" s="14" t="e">
        <f>C9+C17+C25+C33+C41+C49</f>
        <v>#N/A</v>
      </c>
      <c r="D56" s="12" t="e">
        <f>RANK(C56,C$53:C$57)</f>
        <v>#N/A</v>
      </c>
      <c r="E56" s="12" t="e">
        <f t="shared" si="12"/>
        <v>#N/A</v>
      </c>
      <c r="F56" s="12" t="e">
        <f t="shared" si="13"/>
        <v>#N/A</v>
      </c>
      <c r="G56" s="21" t="s">
        <v>77</v>
      </c>
    </row>
    <row r="57" spans="1:11" ht="89.25" hidden="1" x14ac:dyDescent="0.25">
      <c r="A57" s="18" t="s">
        <v>50</v>
      </c>
      <c r="B57" s="15" t="s">
        <v>45</v>
      </c>
      <c r="C57" s="14" t="e">
        <f>C10+C18+C26+C34+C42+C50</f>
        <v>#N/A</v>
      </c>
      <c r="D57" s="12" t="e">
        <f>RANK(C57,C$53:C$57)</f>
        <v>#N/A</v>
      </c>
      <c r="E57" s="12" t="e">
        <f t="shared" si="12"/>
        <v>#N/A</v>
      </c>
      <c r="F57" s="12" t="e">
        <f t="shared" si="13"/>
        <v>#N/A</v>
      </c>
      <c r="G57" s="17" t="s">
        <v>75</v>
      </c>
    </row>
    <row r="58" spans="1:11" hidden="1" x14ac:dyDescent="0.25"/>
    <row r="59" spans="1:11" hidden="1" x14ac:dyDescent="0.25">
      <c r="D59" s="12">
        <v>1</v>
      </c>
      <c r="E59" s="12" t="e">
        <f>VLOOKUP(D59,D$53:F$57,3,0)</f>
        <v>#N/A</v>
      </c>
    </row>
    <row r="60" spans="1:11" hidden="1" x14ac:dyDescent="0.25">
      <c r="D60" s="12">
        <v>2</v>
      </c>
      <c r="E60" s="12" t="e">
        <f t="shared" ref="E60:E61" si="14">VLOOKUP(D60,D$53:F$57,3,0)</f>
        <v>#N/A</v>
      </c>
    </row>
    <row r="61" spans="1:11" hidden="1" x14ac:dyDescent="0.25">
      <c r="D61" s="12">
        <v>3</v>
      </c>
      <c r="E61" s="12" t="e">
        <f t="shared" si="14"/>
        <v>#N/A</v>
      </c>
    </row>
    <row r="62" spans="1:11" hidden="1" x14ac:dyDescent="0.25"/>
    <row r="63" spans="1:11" hidden="1" x14ac:dyDescent="0.25"/>
    <row r="64" spans="1:11" hidden="1" x14ac:dyDescent="0.25"/>
    <row r="65" hidden="1" x14ac:dyDescent="0.25"/>
  </sheetData>
  <sheetProtection password="CA4B" sheet="1" objects="1" scenarios="1"/>
  <mergeCells count="9">
    <mergeCell ref="J5:K5"/>
    <mergeCell ref="J8:K9"/>
    <mergeCell ref="A1:G1"/>
    <mergeCell ref="A5:B5"/>
    <mergeCell ref="A13:B13"/>
    <mergeCell ref="A21:B21"/>
    <mergeCell ref="A29:B29"/>
    <mergeCell ref="A37:B37"/>
    <mergeCell ref="A45:B45"/>
  </mergeCells>
  <dataValidations count="2">
    <dataValidation type="list" allowBlank="1" showInputMessage="1" showErrorMessage="1" sqref="B6:B10 B46:B50 B38:B42 B30:B34 B22:B26 B14:B18">
      <formula1>$H$3:$H$8</formula1>
    </dataValidation>
    <dataValidation type="date" allowBlank="1" showInputMessage="1" showErrorMessage="1" sqref="B3:B4">
      <formula1>43647</formula1>
      <formula2>73050</formula2>
    </dataValidation>
  </dataValidation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G1" workbookViewId="0">
      <selection activeCell="N6" sqref="N6"/>
    </sheetView>
  </sheetViews>
  <sheetFormatPr baseColWidth="10" defaultRowHeight="15" x14ac:dyDescent="0.25"/>
  <cols>
    <col min="1" max="6" width="11.42578125" style="7" hidden="1" customWidth="1"/>
    <col min="7" max="13" width="11.42578125" style="7"/>
    <col min="14" max="14" width="47.140625" style="7" customWidth="1"/>
    <col min="15" max="16384" width="11.42578125" style="7"/>
  </cols>
  <sheetData>
    <row r="1" spans="2:16" ht="60" customHeight="1" x14ac:dyDescent="0.9">
      <c r="B1" s="7" t="s">
        <v>47</v>
      </c>
      <c r="C1" s="7" t="s">
        <v>54</v>
      </c>
      <c r="D1" s="7" t="s">
        <v>55</v>
      </c>
      <c r="E1" s="7" t="s">
        <v>56</v>
      </c>
      <c r="F1" s="7" t="s">
        <v>50</v>
      </c>
      <c r="G1" s="26" t="s">
        <v>51</v>
      </c>
      <c r="H1" s="28" t="e">
        <f>VLOOKUP(B1,Fragen!$A$53:$E$57,5,2)</f>
        <v>#N/A</v>
      </c>
      <c r="I1" s="28"/>
      <c r="J1" s="28"/>
      <c r="K1" s="28"/>
      <c r="L1" s="28" t="e">
        <f>VLOOKUP(F1,Fragen!$A$53:$E$57,5,1)</f>
        <v>#N/A</v>
      </c>
      <c r="N1" s="32" t="s">
        <v>78</v>
      </c>
      <c r="O1" s="33"/>
      <c r="P1" s="34"/>
    </row>
    <row r="2" spans="2:16" ht="60" customHeight="1" x14ac:dyDescent="0.9">
      <c r="B2" s="7" t="s">
        <v>53</v>
      </c>
      <c r="C2" s="7" t="s">
        <v>57</v>
      </c>
      <c r="D2" s="7" t="s">
        <v>58</v>
      </c>
      <c r="E2" s="7" t="s">
        <v>59</v>
      </c>
      <c r="F2" s="7" t="s">
        <v>60</v>
      </c>
      <c r="G2" s="26"/>
      <c r="H2" s="28"/>
      <c r="I2" s="28"/>
      <c r="J2" s="28"/>
      <c r="K2" s="28"/>
      <c r="L2" s="28"/>
      <c r="N2" s="29" t="e">
        <f>VLOOKUP(Fragen!E59,Fragen!A$53:G$57,7,0)</f>
        <v>#N/A</v>
      </c>
      <c r="O2" s="29"/>
      <c r="P2" s="29"/>
    </row>
    <row r="3" spans="2:16" ht="60" customHeight="1" x14ac:dyDescent="0.9">
      <c r="B3" s="7" t="s">
        <v>61</v>
      </c>
      <c r="C3" s="7" t="s">
        <v>62</v>
      </c>
      <c r="D3" s="7" t="s">
        <v>49</v>
      </c>
      <c r="E3" s="7" t="s">
        <v>63</v>
      </c>
      <c r="F3" s="7" t="s">
        <v>64</v>
      </c>
      <c r="G3" s="26"/>
      <c r="H3" s="28"/>
      <c r="I3" s="28"/>
      <c r="J3" s="28" t="e">
        <f>VLOOKUP(D3,Fragen!$A$53:$E$57,5,1)</f>
        <v>#N/A</v>
      </c>
      <c r="K3" s="28"/>
      <c r="L3" s="28"/>
      <c r="N3" s="29" t="e">
        <f>VLOOKUP(Fragen!E60,Fragen!A$53:G$57,7,0)</f>
        <v>#N/A</v>
      </c>
      <c r="O3" s="29"/>
      <c r="P3" s="29"/>
    </row>
    <row r="4" spans="2:16" ht="60" customHeight="1" x14ac:dyDescent="0.9">
      <c r="B4" s="7" t="s">
        <v>65</v>
      </c>
      <c r="C4" s="7" t="s">
        <v>66</v>
      </c>
      <c r="D4" s="7" t="s">
        <v>67</v>
      </c>
      <c r="E4" s="7" t="s">
        <v>68</v>
      </c>
      <c r="F4" s="7" t="s">
        <v>69</v>
      </c>
      <c r="G4" s="26"/>
      <c r="H4" s="28"/>
      <c r="I4" s="28"/>
      <c r="J4" s="28"/>
      <c r="K4" s="28"/>
      <c r="L4" s="28"/>
      <c r="N4" s="29" t="e">
        <f>VLOOKUP(Fragen!E61,Fragen!A$53:G$57,7,0)</f>
        <v>#N/A</v>
      </c>
      <c r="O4" s="29"/>
      <c r="P4" s="29"/>
    </row>
    <row r="5" spans="2:16" ht="60" customHeight="1" x14ac:dyDescent="0.9">
      <c r="B5" s="7" t="s">
        <v>46</v>
      </c>
      <c r="C5" s="7" t="s">
        <v>70</v>
      </c>
      <c r="D5" s="7" t="s">
        <v>71</v>
      </c>
      <c r="E5" s="7" t="s">
        <v>72</v>
      </c>
      <c r="F5" s="7" t="s">
        <v>48</v>
      </c>
      <c r="G5" s="26"/>
      <c r="H5" s="28" t="e">
        <f>VLOOKUP(B5,Fragen!$A$53:$E$57,5,2)</f>
        <v>#N/A</v>
      </c>
      <c r="I5" s="28"/>
      <c r="J5" s="28"/>
      <c r="K5" s="28"/>
      <c r="L5" s="28" t="e">
        <f>VLOOKUP(F5,Fragen!$A$53:$E$57,5,1)</f>
        <v>#N/A</v>
      </c>
    </row>
    <row r="6" spans="2:16" ht="59.25" customHeight="1" x14ac:dyDescent="0.25">
      <c r="H6" s="27" t="s">
        <v>52</v>
      </c>
      <c r="I6" s="27"/>
      <c r="J6" s="27"/>
      <c r="K6" s="27"/>
      <c r="L6" s="27"/>
    </row>
  </sheetData>
  <mergeCells count="6">
    <mergeCell ref="G1:G5"/>
    <mergeCell ref="H6:L6"/>
    <mergeCell ref="N2:P2"/>
    <mergeCell ref="N3:P3"/>
    <mergeCell ref="N4:P4"/>
    <mergeCell ref="N1:P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Fragen</vt:lpstr>
      <vt:lpstr>Auswertung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Wohnwagen</dc:creator>
  <cp:lastModifiedBy>Wohnwagen</cp:lastModifiedBy>
  <dcterms:created xsi:type="dcterms:W3CDTF">2019-07-17T10:44:13Z</dcterms:created>
  <dcterms:modified xsi:type="dcterms:W3CDTF">2019-07-17T11:44:33Z</dcterms:modified>
</cp:coreProperties>
</file>